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II-blw\VII-1\Finanzen\Statistik\Besucher\"/>
    </mc:Choice>
  </mc:AlternateContent>
  <bookViews>
    <workbookView xWindow="-15" yWindow="-15" windowWidth="15480" windowHeight="6750" tabRatio="910" activeTab="14"/>
  </bookViews>
  <sheets>
    <sheet name="Gesamtvergleich" sheetId="15" r:id="rId1"/>
    <sheet name="Einzelvergleich" sheetId="14" r:id="rId2"/>
    <sheet name="Gesamt" sheetId="13" r:id="rId3"/>
    <sheet name="Jan" sheetId="1" r:id="rId4"/>
    <sheet name="Feb" sheetId="2" r:id="rId5"/>
    <sheet name="Mrz" sheetId="3" r:id="rId6"/>
    <sheet name="Apr" sheetId="4" r:id="rId7"/>
    <sheet name="Mai" sheetId="5" r:id="rId8"/>
    <sheet name="Jun" sheetId="7" r:id="rId9"/>
    <sheet name="Jul" sheetId="6" r:id="rId10"/>
    <sheet name="Aug" sheetId="8" r:id="rId11"/>
    <sheet name="Sep" sheetId="9" r:id="rId12"/>
    <sheet name="Okt" sheetId="10" r:id="rId13"/>
    <sheet name="Nov" sheetId="11" r:id="rId14"/>
    <sheet name="Dez" sheetId="12" r:id="rId15"/>
  </sheets>
  <definedNames>
    <definedName name="_xlnm.Print_Titles" localSheetId="6">Apr!$1:$3</definedName>
    <definedName name="_xlnm.Print_Titles" localSheetId="10">Aug!$1:$3</definedName>
    <definedName name="_xlnm.Print_Titles" localSheetId="14">Dez!$1:$3</definedName>
    <definedName name="_xlnm.Print_Titles" localSheetId="4">Feb!$1:$3</definedName>
    <definedName name="_xlnm.Print_Titles" localSheetId="3">Jan!$1:$3</definedName>
    <definedName name="_xlnm.Print_Titles" localSheetId="9">Jul!$1:$3</definedName>
    <definedName name="_xlnm.Print_Titles" localSheetId="8">Jun!$1:$3</definedName>
    <definedName name="_xlnm.Print_Titles" localSheetId="7">Mai!$1:$3</definedName>
    <definedName name="_xlnm.Print_Titles" localSheetId="5">Mrz!$1:$3</definedName>
    <definedName name="_xlnm.Print_Titles" localSheetId="13">Nov!$1:$3</definedName>
    <definedName name="_xlnm.Print_Titles" localSheetId="12">Okt!$1:$3</definedName>
    <definedName name="_xlnm.Print_Titles" localSheetId="11">Sep!$1:$3</definedName>
  </definedNames>
  <calcPr calcId="152511"/>
</workbook>
</file>

<file path=xl/calcChain.xml><?xml version="1.0" encoding="utf-8"?>
<calcChain xmlns="http://schemas.openxmlformats.org/spreadsheetml/2006/main">
  <c r="F145" i="11" l="1"/>
  <c r="F100" i="12" l="1"/>
  <c r="F100" i="10" l="1"/>
  <c r="F79" i="10" l="1"/>
  <c r="F144" i="8" l="1"/>
  <c r="F247" i="8" l="1"/>
  <c r="F100" i="7" l="1"/>
  <c r="F100" i="5" l="1"/>
  <c r="F100" i="4" l="1"/>
  <c r="F103" i="2" l="1"/>
  <c r="F100" i="2"/>
  <c r="F96" i="2"/>
  <c r="F248" i="12" l="1"/>
  <c r="F247" i="12"/>
  <c r="F230" i="12"/>
  <c r="F231" i="12"/>
  <c r="F234" i="12"/>
  <c r="F235" i="12"/>
  <c r="F238" i="12"/>
  <c r="F239" i="12"/>
  <c r="F241" i="12"/>
  <c r="F242" i="12"/>
  <c r="E240" i="12"/>
  <c r="E237" i="12"/>
  <c r="F236" i="12"/>
  <c r="E233" i="12"/>
  <c r="F232" i="12"/>
  <c r="F226" i="12"/>
  <c r="F207" i="12"/>
  <c r="F208" i="12"/>
  <c r="F211" i="12"/>
  <c r="F212" i="12"/>
  <c r="F215" i="12"/>
  <c r="F217" i="12"/>
  <c r="F218" i="12"/>
  <c r="F223" i="12"/>
  <c r="F206" i="12"/>
  <c r="F210" i="12"/>
  <c r="F214" i="12"/>
  <c r="E216" i="12"/>
  <c r="E213" i="12"/>
  <c r="E209" i="12"/>
  <c r="F181" i="12"/>
  <c r="F182" i="12"/>
  <c r="F185" i="12"/>
  <c r="F186" i="12"/>
  <c r="F189" i="12"/>
  <c r="F191" i="12"/>
  <c r="F192" i="12"/>
  <c r="F180" i="12"/>
  <c r="F184" i="12"/>
  <c r="F188" i="12"/>
  <c r="F193" i="12"/>
  <c r="F194" i="12"/>
  <c r="E190" i="12"/>
  <c r="E187" i="12"/>
  <c r="E183" i="12"/>
  <c r="F157" i="12"/>
  <c r="F158" i="12"/>
  <c r="F161" i="12"/>
  <c r="F162" i="12"/>
  <c r="F165" i="12"/>
  <c r="F167" i="12"/>
  <c r="F168" i="12"/>
  <c r="F173" i="12"/>
  <c r="F156" i="12"/>
  <c r="F160" i="12"/>
  <c r="F164" i="12"/>
  <c r="E166" i="12"/>
  <c r="E163" i="12"/>
  <c r="E159" i="12"/>
  <c r="F152" i="12"/>
  <c r="F132" i="12"/>
  <c r="F133" i="12"/>
  <c r="F136" i="12"/>
  <c r="F137" i="12"/>
  <c r="F140" i="12"/>
  <c r="F142" i="12"/>
  <c r="F143" i="12"/>
  <c r="F144" i="12"/>
  <c r="F149" i="12"/>
  <c r="F131" i="12"/>
  <c r="F135" i="12"/>
  <c r="F139" i="12"/>
  <c r="F138" i="12" s="1"/>
  <c r="E141" i="12"/>
  <c r="E138" i="12"/>
  <c r="E134" i="12"/>
  <c r="F127" i="12"/>
  <c r="F108" i="12"/>
  <c r="F109" i="12"/>
  <c r="F113" i="12"/>
  <c r="F112" i="12"/>
  <c r="F116" i="12"/>
  <c r="F118" i="12"/>
  <c r="F119" i="12"/>
  <c r="F107" i="12"/>
  <c r="F111" i="12"/>
  <c r="F115" i="12"/>
  <c r="E117" i="12"/>
  <c r="E114" i="12"/>
  <c r="E110" i="12"/>
  <c r="F83" i="12"/>
  <c r="F84" i="12"/>
  <c r="F87" i="12"/>
  <c r="F88" i="12"/>
  <c r="F91" i="12"/>
  <c r="F92" i="12"/>
  <c r="F94" i="12"/>
  <c r="F95" i="12"/>
  <c r="E93" i="12"/>
  <c r="E90" i="12"/>
  <c r="F89" i="12"/>
  <c r="E86" i="12"/>
  <c r="F85" i="12"/>
  <c r="F79" i="12"/>
  <c r="F60" i="12"/>
  <c r="F61" i="12"/>
  <c r="F64" i="12"/>
  <c r="F65" i="12"/>
  <c r="F68" i="12"/>
  <c r="F70" i="12"/>
  <c r="F71" i="12"/>
  <c r="F76" i="12"/>
  <c r="F59" i="12"/>
  <c r="F63" i="12"/>
  <c r="F67" i="12"/>
  <c r="E69" i="12"/>
  <c r="E66" i="12"/>
  <c r="E62" i="12"/>
  <c r="F55" i="12"/>
  <c r="F34" i="12"/>
  <c r="F35" i="12"/>
  <c r="F38" i="12"/>
  <c r="F39" i="12"/>
  <c r="F42" i="12"/>
  <c r="F44" i="12"/>
  <c r="F45" i="12"/>
  <c r="F46" i="12"/>
  <c r="F47" i="12"/>
  <c r="F52" i="12"/>
  <c r="F33" i="12"/>
  <c r="F37" i="12"/>
  <c r="F41" i="12"/>
  <c r="F40" i="12" s="1"/>
  <c r="E43" i="12"/>
  <c r="E40" i="12"/>
  <c r="E36" i="12"/>
  <c r="F9" i="12"/>
  <c r="F10" i="12"/>
  <c r="F13" i="12"/>
  <c r="F14" i="12"/>
  <c r="F17" i="12"/>
  <c r="F19" i="12"/>
  <c r="F20" i="12"/>
  <c r="F21" i="12"/>
  <c r="F26" i="12"/>
  <c r="F8" i="12"/>
  <c r="F12" i="12"/>
  <c r="F16" i="12"/>
  <c r="E18" i="12"/>
  <c r="E15" i="12"/>
  <c r="E11" i="12"/>
  <c r="F248" i="11"/>
  <c r="F247" i="11"/>
  <c r="F230" i="11"/>
  <c r="F231" i="11"/>
  <c r="F234" i="11"/>
  <c r="F235" i="11"/>
  <c r="F238" i="11"/>
  <c r="F239" i="11"/>
  <c r="F241" i="11"/>
  <c r="F242" i="11"/>
  <c r="E240" i="11"/>
  <c r="E237" i="11"/>
  <c r="F236" i="11"/>
  <c r="E233" i="11"/>
  <c r="F232" i="11"/>
  <c r="F207" i="11"/>
  <c r="F208" i="11"/>
  <c r="F211" i="11"/>
  <c r="F212" i="11"/>
  <c r="F215" i="11"/>
  <c r="F217" i="11"/>
  <c r="F218" i="11"/>
  <c r="F223" i="11"/>
  <c r="F206" i="11"/>
  <c r="F210" i="11"/>
  <c r="F214" i="11"/>
  <c r="E216" i="11"/>
  <c r="E213" i="11"/>
  <c r="E209" i="11"/>
  <c r="F181" i="11"/>
  <c r="F182" i="11"/>
  <c r="F185" i="11"/>
  <c r="F186" i="11"/>
  <c r="F189" i="11"/>
  <c r="F191" i="11"/>
  <c r="F192" i="11"/>
  <c r="F180" i="11"/>
  <c r="F184" i="11"/>
  <c r="F188" i="11"/>
  <c r="F193" i="11"/>
  <c r="F194" i="11"/>
  <c r="E190" i="11"/>
  <c r="E187" i="11"/>
  <c r="E183" i="11"/>
  <c r="F157" i="11"/>
  <c r="F158" i="11"/>
  <c r="F161" i="11"/>
  <c r="F162" i="11"/>
  <c r="F165" i="11"/>
  <c r="F167" i="11"/>
  <c r="F168" i="11"/>
  <c r="F173" i="11"/>
  <c r="F156" i="11"/>
  <c r="F160" i="11"/>
  <c r="F164" i="11"/>
  <c r="E166" i="11"/>
  <c r="E163" i="11"/>
  <c r="E159" i="11"/>
  <c r="F132" i="11"/>
  <c r="F133" i="11"/>
  <c r="F136" i="11"/>
  <c r="F137" i="11"/>
  <c r="F140" i="11"/>
  <c r="F142" i="11"/>
  <c r="F143" i="11"/>
  <c r="F144" i="11"/>
  <c r="F149" i="11"/>
  <c r="F131" i="11"/>
  <c r="F135" i="11"/>
  <c r="F139" i="11"/>
  <c r="E141" i="11"/>
  <c r="E138" i="11"/>
  <c r="E134" i="11"/>
  <c r="F127" i="11"/>
  <c r="F108" i="11"/>
  <c r="F109" i="11"/>
  <c r="F113" i="11"/>
  <c r="F112" i="11"/>
  <c r="F116" i="11"/>
  <c r="F118" i="11"/>
  <c r="F119" i="11"/>
  <c r="F107" i="11"/>
  <c r="F111" i="11"/>
  <c r="F115" i="11"/>
  <c r="E117" i="11"/>
  <c r="E114" i="11"/>
  <c r="E110" i="11"/>
  <c r="F83" i="11"/>
  <c r="F84" i="11"/>
  <c r="F87" i="11"/>
  <c r="F88" i="11"/>
  <c r="F91" i="11"/>
  <c r="F92" i="11"/>
  <c r="F94" i="11"/>
  <c r="F95" i="11"/>
  <c r="E93" i="11"/>
  <c r="E90" i="11"/>
  <c r="F89" i="11"/>
  <c r="E86" i="11"/>
  <c r="F85" i="11"/>
  <c r="F79" i="11"/>
  <c r="F60" i="11"/>
  <c r="F61" i="11"/>
  <c r="F64" i="11"/>
  <c r="F65" i="11"/>
  <c r="F68" i="11"/>
  <c r="F70" i="11"/>
  <c r="F71" i="11"/>
  <c r="F76" i="11"/>
  <c r="F59" i="11"/>
  <c r="F63" i="11"/>
  <c r="F67" i="11"/>
  <c r="E69" i="11"/>
  <c r="E66" i="11"/>
  <c r="E62" i="11"/>
  <c r="F55" i="11"/>
  <c r="F34" i="11"/>
  <c r="F35" i="11"/>
  <c r="F38" i="11"/>
  <c r="F39" i="11"/>
  <c r="F42" i="11"/>
  <c r="F44" i="11"/>
  <c r="F45" i="11"/>
  <c r="F46" i="11"/>
  <c r="F47" i="11"/>
  <c r="F52" i="11"/>
  <c r="F33" i="11"/>
  <c r="F37" i="11"/>
  <c r="F41" i="11"/>
  <c r="E43" i="11"/>
  <c r="E40" i="11"/>
  <c r="E36" i="11"/>
  <c r="F9" i="11"/>
  <c r="F10" i="11"/>
  <c r="F13" i="11"/>
  <c r="F14" i="11"/>
  <c r="F17" i="11"/>
  <c r="F19" i="11"/>
  <c r="F20" i="11"/>
  <c r="F21" i="11"/>
  <c r="F26" i="11"/>
  <c r="F8" i="11"/>
  <c r="F12" i="11"/>
  <c r="F16" i="11"/>
  <c r="E18" i="11"/>
  <c r="E15" i="11"/>
  <c r="E11" i="11"/>
  <c r="F248" i="10"/>
  <c r="F247" i="10"/>
  <c r="F230" i="10"/>
  <c r="F231" i="10"/>
  <c r="F234" i="10"/>
  <c r="F235" i="10"/>
  <c r="F238" i="10"/>
  <c r="F239" i="10"/>
  <c r="F241" i="10"/>
  <c r="F242" i="10"/>
  <c r="E240" i="10"/>
  <c r="E237" i="10"/>
  <c r="F236" i="10"/>
  <c r="E233" i="10"/>
  <c r="F232" i="10"/>
  <c r="F226" i="10"/>
  <c r="F207" i="10"/>
  <c r="F208" i="10"/>
  <c r="F211" i="10"/>
  <c r="F212" i="10"/>
  <c r="F215" i="10"/>
  <c r="F217" i="10"/>
  <c r="F218" i="10"/>
  <c r="F223" i="10"/>
  <c r="F206" i="10"/>
  <c r="F210" i="10"/>
  <c r="F214" i="10"/>
  <c r="E216" i="10"/>
  <c r="E213" i="10"/>
  <c r="E209" i="10"/>
  <c r="F181" i="10"/>
  <c r="F182" i="10"/>
  <c r="F185" i="10"/>
  <c r="F186" i="10"/>
  <c r="F189" i="10"/>
  <c r="F191" i="10"/>
  <c r="F192" i="10"/>
  <c r="F180" i="10"/>
  <c r="F184" i="10"/>
  <c r="F188" i="10"/>
  <c r="F193" i="10"/>
  <c r="F194" i="10"/>
  <c r="E190" i="10"/>
  <c r="E187" i="10"/>
  <c r="E183" i="10"/>
  <c r="F157" i="10"/>
  <c r="F158" i="10"/>
  <c r="F161" i="10"/>
  <c r="F162" i="10"/>
  <c r="F165" i="10"/>
  <c r="F167" i="10"/>
  <c r="F168" i="10"/>
  <c r="F173" i="10"/>
  <c r="F156" i="10"/>
  <c r="F160" i="10"/>
  <c r="F164" i="10"/>
  <c r="E166" i="10"/>
  <c r="E163" i="10"/>
  <c r="E159" i="10"/>
  <c r="F132" i="10"/>
  <c r="F133" i="10"/>
  <c r="F136" i="10"/>
  <c r="F137" i="10"/>
  <c r="F140" i="10"/>
  <c r="F142" i="10"/>
  <c r="F143" i="10"/>
  <c r="F144" i="10"/>
  <c r="F149" i="10"/>
  <c r="F131" i="10"/>
  <c r="F135" i="10"/>
  <c r="F139" i="10"/>
  <c r="E141" i="10"/>
  <c r="E138" i="10"/>
  <c r="E134" i="10"/>
  <c r="F127" i="10"/>
  <c r="F108" i="10"/>
  <c r="F109" i="10"/>
  <c r="F113" i="10"/>
  <c r="F112" i="10"/>
  <c r="F116" i="10"/>
  <c r="F118" i="10"/>
  <c r="F119" i="10"/>
  <c r="F107" i="10"/>
  <c r="F111" i="10"/>
  <c r="F115" i="10"/>
  <c r="E117" i="10"/>
  <c r="E114" i="10"/>
  <c r="E110" i="10"/>
  <c r="F83" i="10"/>
  <c r="F84" i="10"/>
  <c r="F87" i="10"/>
  <c r="F88" i="10"/>
  <c r="F91" i="10"/>
  <c r="F92" i="10"/>
  <c r="F94" i="10"/>
  <c r="F95" i="10"/>
  <c r="E93" i="10"/>
  <c r="E90" i="10"/>
  <c r="F89" i="10"/>
  <c r="E86" i="10"/>
  <c r="F85" i="10"/>
  <c r="F60" i="10"/>
  <c r="F61" i="10"/>
  <c r="F64" i="10"/>
  <c r="F65" i="10"/>
  <c r="F68" i="10"/>
  <c r="F70" i="10"/>
  <c r="F71" i="10"/>
  <c r="F76" i="10"/>
  <c r="F59" i="10"/>
  <c r="F63" i="10"/>
  <c r="F67" i="10"/>
  <c r="E69" i="10"/>
  <c r="E66" i="10"/>
  <c r="E62" i="10"/>
  <c r="F55" i="10"/>
  <c r="F34" i="10"/>
  <c r="F35" i="10"/>
  <c r="F38" i="10"/>
  <c r="F39" i="10"/>
  <c r="F42" i="10"/>
  <c r="F44" i="10"/>
  <c r="F45" i="10"/>
  <c r="F46" i="10"/>
  <c r="F47" i="10"/>
  <c r="F52" i="10"/>
  <c r="F33" i="10"/>
  <c r="F37" i="10"/>
  <c r="F41" i="10"/>
  <c r="F40" i="10" s="1"/>
  <c r="E43" i="10"/>
  <c r="E40" i="10"/>
  <c r="E36" i="10"/>
  <c r="F9" i="10"/>
  <c r="F10" i="10"/>
  <c r="F13" i="10"/>
  <c r="F14" i="10"/>
  <c r="F17" i="10"/>
  <c r="F19" i="10"/>
  <c r="F20" i="10"/>
  <c r="F21" i="10"/>
  <c r="F26" i="10"/>
  <c r="F8" i="10"/>
  <c r="F12" i="10"/>
  <c r="F16" i="10"/>
  <c r="E18" i="10"/>
  <c r="E15" i="10"/>
  <c r="E11" i="10"/>
  <c r="F248" i="9"/>
  <c r="F247" i="9"/>
  <c r="F230" i="9"/>
  <c r="F231" i="9"/>
  <c r="F234" i="9"/>
  <c r="F235" i="9"/>
  <c r="F238" i="9"/>
  <c r="F239" i="9"/>
  <c r="F241" i="9"/>
  <c r="F242" i="9"/>
  <c r="E240" i="9"/>
  <c r="E237" i="9"/>
  <c r="F236" i="9"/>
  <c r="E233" i="9"/>
  <c r="F232" i="9"/>
  <c r="F207" i="9"/>
  <c r="F208" i="9"/>
  <c r="F211" i="9"/>
  <c r="F212" i="9"/>
  <c r="F215" i="9"/>
  <c r="F217" i="9"/>
  <c r="F218" i="9"/>
  <c r="F223" i="9"/>
  <c r="F206" i="9"/>
  <c r="F210" i="9"/>
  <c r="F214" i="9"/>
  <c r="E216" i="9"/>
  <c r="E213" i="9"/>
  <c r="E209" i="9"/>
  <c r="F202" i="9"/>
  <c r="F181" i="9"/>
  <c r="F182" i="9"/>
  <c r="F185" i="9"/>
  <c r="F186" i="9"/>
  <c r="F189" i="9"/>
  <c r="F191" i="9"/>
  <c r="F192" i="9"/>
  <c r="F199" i="9"/>
  <c r="F180" i="9"/>
  <c r="F184" i="9"/>
  <c r="F188" i="9"/>
  <c r="F193" i="9"/>
  <c r="F194" i="9"/>
  <c r="E190" i="9"/>
  <c r="E187" i="9"/>
  <c r="E183" i="9"/>
  <c r="F157" i="9"/>
  <c r="F158" i="9"/>
  <c r="F161" i="9"/>
  <c r="F162" i="9"/>
  <c r="F165" i="9"/>
  <c r="F167" i="9"/>
  <c r="F168" i="9"/>
  <c r="F173" i="9"/>
  <c r="F156" i="9"/>
  <c r="F160" i="9"/>
  <c r="F164" i="9"/>
  <c r="E166" i="9"/>
  <c r="E163" i="9"/>
  <c r="E159" i="9"/>
  <c r="F152" i="9"/>
  <c r="F132" i="9"/>
  <c r="F133" i="9"/>
  <c r="F136" i="9"/>
  <c r="F137" i="9"/>
  <c r="F140" i="9"/>
  <c r="F142" i="9"/>
  <c r="F143" i="9"/>
  <c r="F144" i="9"/>
  <c r="F149" i="9"/>
  <c r="F131" i="9"/>
  <c r="F135" i="9"/>
  <c r="F139" i="9"/>
  <c r="E141" i="9"/>
  <c r="E138" i="9"/>
  <c r="E134" i="9"/>
  <c r="F127" i="9"/>
  <c r="F108" i="9"/>
  <c r="F109" i="9"/>
  <c r="F113" i="9"/>
  <c r="F112" i="9"/>
  <c r="F116" i="9"/>
  <c r="F118" i="9"/>
  <c r="F119" i="9"/>
  <c r="F107" i="9"/>
  <c r="F111" i="9"/>
  <c r="F115" i="9"/>
  <c r="E117" i="9"/>
  <c r="E114" i="9"/>
  <c r="E110" i="9"/>
  <c r="F100" i="9"/>
  <c r="F83" i="9"/>
  <c r="F84" i="9"/>
  <c r="F87" i="9"/>
  <c r="F88" i="9"/>
  <c r="F91" i="9"/>
  <c r="F92" i="9"/>
  <c r="F94" i="9"/>
  <c r="F95" i="9"/>
  <c r="E93" i="9"/>
  <c r="E90" i="9"/>
  <c r="F89" i="9"/>
  <c r="E86" i="9"/>
  <c r="F85" i="9"/>
  <c r="F60" i="9"/>
  <c r="F61" i="9"/>
  <c r="F64" i="9"/>
  <c r="F65" i="9"/>
  <c r="F68" i="9"/>
  <c r="F70" i="9"/>
  <c r="F71" i="9"/>
  <c r="F76" i="9"/>
  <c r="F59" i="9"/>
  <c r="F63" i="9"/>
  <c r="F67" i="9"/>
  <c r="E69" i="9"/>
  <c r="E66" i="9"/>
  <c r="E62" i="9"/>
  <c r="F55" i="9"/>
  <c r="F34" i="9"/>
  <c r="F35" i="9"/>
  <c r="F38" i="9"/>
  <c r="F39" i="9"/>
  <c r="F42" i="9"/>
  <c r="F44" i="9"/>
  <c r="F45" i="9"/>
  <c r="F46" i="9"/>
  <c r="F47" i="9"/>
  <c r="F52" i="9"/>
  <c r="F33" i="9"/>
  <c r="F37" i="9"/>
  <c r="F41" i="9"/>
  <c r="F40" i="9" s="1"/>
  <c r="E43" i="9"/>
  <c r="E40" i="9"/>
  <c r="E36" i="9"/>
  <c r="F9" i="9"/>
  <c r="F10" i="9"/>
  <c r="F13" i="9"/>
  <c r="F14" i="9"/>
  <c r="F17" i="9"/>
  <c r="F19" i="9"/>
  <c r="F20" i="9"/>
  <c r="F21" i="9"/>
  <c r="F26" i="9"/>
  <c r="F8" i="9"/>
  <c r="F12" i="9"/>
  <c r="F16" i="9"/>
  <c r="E18" i="9"/>
  <c r="E15" i="9"/>
  <c r="E11" i="9"/>
  <c r="F248" i="8"/>
  <c r="F230" i="8"/>
  <c r="F231" i="8"/>
  <c r="F234" i="8"/>
  <c r="F235" i="8"/>
  <c r="F238" i="8"/>
  <c r="F239" i="8"/>
  <c r="F241" i="8"/>
  <c r="F242" i="8"/>
  <c r="E240" i="8"/>
  <c r="E237" i="8"/>
  <c r="F236" i="8"/>
  <c r="E233" i="8"/>
  <c r="F232" i="8"/>
  <c r="F226" i="8"/>
  <c r="F207" i="8"/>
  <c r="F208" i="8"/>
  <c r="F225" i="8" s="1"/>
  <c r="F224" i="8" s="1"/>
  <c r="F211" i="8"/>
  <c r="F212" i="8"/>
  <c r="F215" i="8"/>
  <c r="F217" i="8"/>
  <c r="F218" i="8"/>
  <c r="F223" i="8"/>
  <c r="F206" i="8"/>
  <c r="F210" i="8"/>
  <c r="F214" i="8"/>
  <c r="E216" i="8"/>
  <c r="E213" i="8"/>
  <c r="E209" i="8"/>
  <c r="F181" i="8"/>
  <c r="F182" i="8"/>
  <c r="F185" i="8"/>
  <c r="F186" i="8"/>
  <c r="F183" i="8" s="1"/>
  <c r="F189" i="8"/>
  <c r="F191" i="8"/>
  <c r="F192" i="8"/>
  <c r="F180" i="8"/>
  <c r="F184" i="8"/>
  <c r="F188" i="8"/>
  <c r="F193" i="8"/>
  <c r="F194" i="8"/>
  <c r="E190" i="8"/>
  <c r="E187" i="8"/>
  <c r="E183" i="8"/>
  <c r="F157" i="8"/>
  <c r="F158" i="8"/>
  <c r="F161" i="8"/>
  <c r="F162" i="8"/>
  <c r="F165" i="8"/>
  <c r="F167" i="8"/>
  <c r="F168" i="8"/>
  <c r="F173" i="8"/>
  <c r="F156" i="8"/>
  <c r="F160" i="8"/>
  <c r="F164" i="8"/>
  <c r="E166" i="8"/>
  <c r="E163" i="8"/>
  <c r="E159" i="8"/>
  <c r="F152" i="8"/>
  <c r="F132" i="8"/>
  <c r="F133" i="8"/>
  <c r="F136" i="8"/>
  <c r="F137" i="8"/>
  <c r="F140" i="8"/>
  <c r="F142" i="8"/>
  <c r="F143" i="8"/>
  <c r="F149" i="8"/>
  <c r="F131" i="8"/>
  <c r="F135" i="8"/>
  <c r="F148" i="8" s="1"/>
  <c r="F139" i="8"/>
  <c r="E141" i="8"/>
  <c r="E138" i="8"/>
  <c r="E134" i="8"/>
  <c r="F127" i="8"/>
  <c r="F108" i="8"/>
  <c r="F109" i="8"/>
  <c r="F113" i="8"/>
  <c r="F112" i="8"/>
  <c r="F116" i="8"/>
  <c r="F118" i="8"/>
  <c r="F119" i="8"/>
  <c r="F107" i="8"/>
  <c r="F111" i="8"/>
  <c r="F115" i="8"/>
  <c r="E117" i="8"/>
  <c r="E114" i="8"/>
  <c r="E110" i="8"/>
  <c r="F100" i="8"/>
  <c r="F83" i="8"/>
  <c r="F84" i="8"/>
  <c r="F87" i="8"/>
  <c r="F88" i="8"/>
  <c r="F91" i="8"/>
  <c r="F92" i="8"/>
  <c r="F94" i="8"/>
  <c r="F95" i="8"/>
  <c r="E93" i="8"/>
  <c r="E90" i="8"/>
  <c r="F89" i="8"/>
  <c r="E86" i="8"/>
  <c r="F85" i="8"/>
  <c r="F79" i="8"/>
  <c r="F60" i="8"/>
  <c r="F61" i="8"/>
  <c r="F64" i="8"/>
  <c r="F65" i="8"/>
  <c r="F68" i="8"/>
  <c r="F70" i="8"/>
  <c r="F71" i="8"/>
  <c r="F76" i="8"/>
  <c r="F59" i="8"/>
  <c r="F63" i="8"/>
  <c r="F67" i="8"/>
  <c r="E69" i="8"/>
  <c r="E66" i="8"/>
  <c r="E62" i="8"/>
  <c r="F34" i="8"/>
  <c r="F35" i="8"/>
  <c r="F38" i="8"/>
  <c r="F39" i="8"/>
  <c r="F42" i="8"/>
  <c r="F44" i="8"/>
  <c r="F45" i="8"/>
  <c r="F46" i="8"/>
  <c r="F47" i="8"/>
  <c r="F52" i="8"/>
  <c r="F33" i="8"/>
  <c r="F37" i="8"/>
  <c r="F41" i="8"/>
  <c r="F40" i="8" s="1"/>
  <c r="E43" i="8"/>
  <c r="E40" i="8"/>
  <c r="E36" i="8"/>
  <c r="F9" i="8"/>
  <c r="F10" i="8"/>
  <c r="F13" i="8"/>
  <c r="F14" i="8"/>
  <c r="F17" i="8"/>
  <c r="F19" i="8"/>
  <c r="F20" i="8"/>
  <c r="F21" i="8"/>
  <c r="F26" i="8"/>
  <c r="F8" i="8"/>
  <c r="F12" i="8"/>
  <c r="F16" i="8"/>
  <c r="E18" i="8"/>
  <c r="E15" i="8"/>
  <c r="E11" i="8"/>
  <c r="F248" i="6"/>
  <c r="F247" i="6"/>
  <c r="F230" i="6"/>
  <c r="F231" i="6"/>
  <c r="F234" i="6"/>
  <c r="F235" i="6"/>
  <c r="F233" i="6" s="1"/>
  <c r="F238" i="6"/>
  <c r="F239" i="6"/>
  <c r="F241" i="6"/>
  <c r="F242" i="6"/>
  <c r="E240" i="6"/>
  <c r="E237" i="6"/>
  <c r="F236" i="6"/>
  <c r="E233" i="6"/>
  <c r="F232" i="6"/>
  <c r="F207" i="6"/>
  <c r="F208" i="6"/>
  <c r="F211" i="6"/>
  <c r="F212" i="6"/>
  <c r="F215" i="6"/>
  <c r="F217" i="6"/>
  <c r="F218" i="6"/>
  <c r="F223" i="6"/>
  <c r="F206" i="6"/>
  <c r="F210" i="6"/>
  <c r="F214" i="6"/>
  <c r="F213" i="6" s="1"/>
  <c r="E216" i="6"/>
  <c r="E213" i="6"/>
  <c r="E209" i="6"/>
  <c r="F181" i="6"/>
  <c r="F182" i="6"/>
  <c r="F185" i="6"/>
  <c r="F186" i="6"/>
  <c r="F189" i="6"/>
  <c r="F187" i="6" s="1"/>
  <c r="F191" i="6"/>
  <c r="F192" i="6"/>
  <c r="F180" i="6"/>
  <c r="F184" i="6"/>
  <c r="F188" i="6"/>
  <c r="F193" i="6"/>
  <c r="F194" i="6"/>
  <c r="E190" i="6"/>
  <c r="E179" i="6" s="1"/>
  <c r="E178" i="6" s="1"/>
  <c r="E187" i="6"/>
  <c r="E183" i="6"/>
  <c r="F157" i="6"/>
  <c r="F158" i="6"/>
  <c r="F161" i="6"/>
  <c r="F162" i="6"/>
  <c r="F165" i="6"/>
  <c r="F167" i="6"/>
  <c r="F168" i="6"/>
  <c r="F173" i="6"/>
  <c r="F156" i="6"/>
  <c r="F160" i="6"/>
  <c r="F164" i="6"/>
  <c r="E166" i="6"/>
  <c r="E163" i="6"/>
  <c r="E159" i="6"/>
  <c r="F152" i="6"/>
  <c r="F132" i="6"/>
  <c r="F133" i="6"/>
  <c r="F136" i="6"/>
  <c r="F137" i="6"/>
  <c r="F140" i="6"/>
  <c r="F142" i="6"/>
  <c r="F143" i="6"/>
  <c r="F144" i="6"/>
  <c r="F149" i="6"/>
  <c r="F131" i="6"/>
  <c r="F135" i="6"/>
  <c r="F139" i="6"/>
  <c r="E141" i="6"/>
  <c r="E138" i="6"/>
  <c r="E134" i="6"/>
  <c r="F127" i="6"/>
  <c r="F108" i="6"/>
  <c r="F109" i="6"/>
  <c r="F126" i="6" s="1"/>
  <c r="F125" i="6" s="1"/>
  <c r="F113" i="6"/>
  <c r="F112" i="6"/>
  <c r="F116" i="6"/>
  <c r="F118" i="6"/>
  <c r="F119" i="6"/>
  <c r="F107" i="6"/>
  <c r="F111" i="6"/>
  <c r="F115" i="6"/>
  <c r="E117" i="6"/>
  <c r="E114" i="6"/>
  <c r="E110" i="6"/>
  <c r="F100" i="6"/>
  <c r="F83" i="6"/>
  <c r="F84" i="6"/>
  <c r="F87" i="6"/>
  <c r="F88" i="6"/>
  <c r="F91" i="6"/>
  <c r="F92" i="6"/>
  <c r="F94" i="6"/>
  <c r="F95" i="6"/>
  <c r="E93" i="6"/>
  <c r="E90" i="6"/>
  <c r="F89" i="6"/>
  <c r="E86" i="6"/>
  <c r="F85" i="6"/>
  <c r="F60" i="6"/>
  <c r="F61" i="6"/>
  <c r="F64" i="6"/>
  <c r="F65" i="6"/>
  <c r="F68" i="6"/>
  <c r="F70" i="6"/>
  <c r="F71" i="6"/>
  <c r="F76" i="6"/>
  <c r="F59" i="6"/>
  <c r="F63" i="6"/>
  <c r="F67" i="6"/>
  <c r="E69" i="6"/>
  <c r="E66" i="6"/>
  <c r="E62" i="6"/>
  <c r="F55" i="6"/>
  <c r="F34" i="6"/>
  <c r="F35" i="6"/>
  <c r="F38" i="6"/>
  <c r="F39" i="6"/>
  <c r="F54" i="6" s="1"/>
  <c r="F53" i="6" s="1"/>
  <c r="F42" i="6"/>
  <c r="F44" i="6"/>
  <c r="F45" i="6"/>
  <c r="F46" i="6"/>
  <c r="F47" i="6"/>
  <c r="F52" i="6"/>
  <c r="F33" i="6"/>
  <c r="F37" i="6"/>
  <c r="F51" i="6" s="1"/>
  <c r="F50" i="6" s="1"/>
  <c r="F41" i="6"/>
  <c r="F40" i="6" s="1"/>
  <c r="E43" i="6"/>
  <c r="E40" i="6"/>
  <c r="E36" i="6"/>
  <c r="F9" i="6"/>
  <c r="F10" i="6"/>
  <c r="F13" i="6"/>
  <c r="F14" i="6"/>
  <c r="F17" i="6"/>
  <c r="F19" i="6"/>
  <c r="F20" i="6"/>
  <c r="F21" i="6"/>
  <c r="F26" i="6"/>
  <c r="F8" i="6"/>
  <c r="F12" i="6"/>
  <c r="F16" i="6"/>
  <c r="E18" i="6"/>
  <c r="E15" i="6"/>
  <c r="E11" i="6"/>
  <c r="F248" i="7"/>
  <c r="F247" i="7"/>
  <c r="F230" i="7"/>
  <c r="F231" i="7"/>
  <c r="F234" i="7"/>
  <c r="F235" i="7"/>
  <c r="F238" i="7"/>
  <c r="F239" i="7"/>
  <c r="F241" i="7"/>
  <c r="F242" i="7"/>
  <c r="E240" i="7"/>
  <c r="E237" i="7"/>
  <c r="F236" i="7"/>
  <c r="E233" i="7"/>
  <c r="F232" i="7"/>
  <c r="F226" i="7"/>
  <c r="F207" i="7"/>
  <c r="F208" i="7"/>
  <c r="F211" i="7"/>
  <c r="F212" i="7"/>
  <c r="F215" i="7"/>
  <c r="F217" i="7"/>
  <c r="F218" i="7"/>
  <c r="F223" i="7"/>
  <c r="F206" i="7"/>
  <c r="F210" i="7"/>
  <c r="F214" i="7"/>
  <c r="E216" i="7"/>
  <c r="E213" i="7"/>
  <c r="E209" i="7"/>
  <c r="F181" i="7"/>
  <c r="F182" i="7"/>
  <c r="F185" i="7"/>
  <c r="F186" i="7"/>
  <c r="F189" i="7"/>
  <c r="F191" i="7"/>
  <c r="F192" i="7"/>
  <c r="F180" i="7"/>
  <c r="F184" i="7"/>
  <c r="F188" i="7"/>
  <c r="F193" i="7"/>
  <c r="F194" i="7"/>
  <c r="E190" i="7"/>
  <c r="E187" i="7"/>
  <c r="E183" i="7"/>
  <c r="F157" i="7"/>
  <c r="F158" i="7"/>
  <c r="F161" i="7"/>
  <c r="F162" i="7"/>
  <c r="F165" i="7"/>
  <c r="F167" i="7"/>
  <c r="F168" i="7"/>
  <c r="F173" i="7"/>
  <c r="F156" i="7"/>
  <c r="F160" i="7"/>
  <c r="F164" i="7"/>
  <c r="E166" i="7"/>
  <c r="E163" i="7"/>
  <c r="E159" i="7"/>
  <c r="F152" i="7"/>
  <c r="F132" i="7"/>
  <c r="F151" i="7" s="1"/>
  <c r="F133" i="7"/>
  <c r="F136" i="7"/>
  <c r="F137" i="7"/>
  <c r="F140" i="7"/>
  <c r="F142" i="7"/>
  <c r="F143" i="7"/>
  <c r="F144" i="7"/>
  <c r="F149" i="7"/>
  <c r="F131" i="7"/>
  <c r="F135" i="7"/>
  <c r="F139" i="7"/>
  <c r="E141" i="7"/>
  <c r="E138" i="7"/>
  <c r="E134" i="7"/>
  <c r="F127" i="7"/>
  <c r="F108" i="7"/>
  <c r="F109" i="7"/>
  <c r="F113" i="7"/>
  <c r="F112" i="7"/>
  <c r="F116" i="7"/>
  <c r="F118" i="7"/>
  <c r="F119" i="7"/>
  <c r="F107" i="7"/>
  <c r="F111" i="7"/>
  <c r="F115" i="7"/>
  <c r="E117" i="7"/>
  <c r="E114" i="7"/>
  <c r="E110" i="7"/>
  <c r="F83" i="7"/>
  <c r="F84" i="7"/>
  <c r="F87" i="7"/>
  <c r="F88" i="7"/>
  <c r="F91" i="7"/>
  <c r="F92" i="7"/>
  <c r="F94" i="7"/>
  <c r="F95" i="7"/>
  <c r="F93" i="7" s="1"/>
  <c r="E93" i="7"/>
  <c r="E90" i="7"/>
  <c r="F89" i="7"/>
  <c r="E86" i="7"/>
  <c r="F85" i="7"/>
  <c r="F60" i="7"/>
  <c r="F61" i="7"/>
  <c r="F64" i="7"/>
  <c r="F75" i="7" s="1"/>
  <c r="F74" i="7" s="1"/>
  <c r="F65" i="7"/>
  <c r="F68" i="7"/>
  <c r="F70" i="7"/>
  <c r="F71" i="7"/>
  <c r="F69" i="7" s="1"/>
  <c r="F76" i="7"/>
  <c r="F59" i="7"/>
  <c r="F63" i="7"/>
  <c r="F67" i="7"/>
  <c r="F66" i="7" s="1"/>
  <c r="E69" i="7"/>
  <c r="E66" i="7"/>
  <c r="E62" i="7"/>
  <c r="F55" i="7"/>
  <c r="F34" i="7"/>
  <c r="F35" i="7"/>
  <c r="F38" i="7"/>
  <c r="F39" i="7"/>
  <c r="F42" i="7"/>
  <c r="F44" i="7"/>
  <c r="F45" i="7"/>
  <c r="F46" i="7"/>
  <c r="F47" i="7"/>
  <c r="F52" i="7"/>
  <c r="F33" i="7"/>
  <c r="F37" i="7"/>
  <c r="F41" i="7"/>
  <c r="F40" i="7" s="1"/>
  <c r="E43" i="7"/>
  <c r="E40" i="7"/>
  <c r="E36" i="7"/>
  <c r="F9" i="7"/>
  <c r="F10" i="7"/>
  <c r="F13" i="7"/>
  <c r="F14" i="7"/>
  <c r="F17" i="7"/>
  <c r="F19" i="7"/>
  <c r="F20" i="7"/>
  <c r="F21" i="7"/>
  <c r="F26" i="7"/>
  <c r="F8" i="7"/>
  <c r="F12" i="7"/>
  <c r="F16" i="7"/>
  <c r="E18" i="7"/>
  <c r="E15" i="7"/>
  <c r="E11" i="7"/>
  <c r="F248" i="5"/>
  <c r="F247" i="5"/>
  <c r="F230" i="5"/>
  <c r="F231" i="5"/>
  <c r="F234" i="5"/>
  <c r="F235" i="5"/>
  <c r="F238" i="5"/>
  <c r="F239" i="5"/>
  <c r="F241" i="5"/>
  <c r="F242" i="5"/>
  <c r="E240" i="5"/>
  <c r="E237" i="5"/>
  <c r="F236" i="5"/>
  <c r="E233" i="5"/>
  <c r="F232" i="5"/>
  <c r="F207" i="5"/>
  <c r="F208" i="5"/>
  <c r="F211" i="5"/>
  <c r="F212" i="5"/>
  <c r="F215" i="5"/>
  <c r="F217" i="5"/>
  <c r="F218" i="5"/>
  <c r="F223" i="5"/>
  <c r="F206" i="5"/>
  <c r="F210" i="5"/>
  <c r="F214" i="5"/>
  <c r="E216" i="5"/>
  <c r="E213" i="5"/>
  <c r="E209" i="5"/>
  <c r="F181" i="5"/>
  <c r="F182" i="5"/>
  <c r="F185" i="5"/>
  <c r="F186" i="5"/>
  <c r="F189" i="5"/>
  <c r="F191" i="5"/>
  <c r="F192" i="5"/>
  <c r="F180" i="5"/>
  <c r="F184" i="5"/>
  <c r="F188" i="5"/>
  <c r="F193" i="5"/>
  <c r="F194" i="5"/>
  <c r="E190" i="5"/>
  <c r="E187" i="5"/>
  <c r="E183" i="5"/>
  <c r="E179" i="5" s="1"/>
  <c r="E178" i="5" s="1"/>
  <c r="F157" i="5"/>
  <c r="F158" i="5"/>
  <c r="F161" i="5"/>
  <c r="F162" i="5"/>
  <c r="F165" i="5"/>
  <c r="F163" i="5" s="1"/>
  <c r="F167" i="5"/>
  <c r="F168" i="5"/>
  <c r="F173" i="5"/>
  <c r="F156" i="5"/>
  <c r="F160" i="5"/>
  <c r="F164" i="5"/>
  <c r="E166" i="5"/>
  <c r="E163" i="5"/>
  <c r="E159" i="5"/>
  <c r="F152" i="5"/>
  <c r="F132" i="5"/>
  <c r="F133" i="5"/>
  <c r="F136" i="5"/>
  <c r="F137" i="5"/>
  <c r="F140" i="5"/>
  <c r="F142" i="5"/>
  <c r="F143" i="5"/>
  <c r="F144" i="5"/>
  <c r="F149" i="5"/>
  <c r="F131" i="5"/>
  <c r="F148" i="5" s="1"/>
  <c r="F147" i="5" s="1"/>
  <c r="F135" i="5"/>
  <c r="F139" i="5"/>
  <c r="E141" i="5"/>
  <c r="E138" i="5"/>
  <c r="E134" i="5"/>
  <c r="F127" i="5"/>
  <c r="F108" i="5"/>
  <c r="F109" i="5"/>
  <c r="F113" i="5"/>
  <c r="F112" i="5"/>
  <c r="F116" i="5"/>
  <c r="F118" i="5"/>
  <c r="F119" i="5"/>
  <c r="F107" i="5"/>
  <c r="F111" i="5"/>
  <c r="F115" i="5"/>
  <c r="F114" i="5" s="1"/>
  <c r="F122" i="5"/>
  <c r="E117" i="5"/>
  <c r="E114" i="5"/>
  <c r="E110" i="5"/>
  <c r="F83" i="5"/>
  <c r="F84" i="5"/>
  <c r="F87" i="5"/>
  <c r="F88" i="5"/>
  <c r="F99" i="5" s="1"/>
  <c r="F98" i="5" s="1"/>
  <c r="F91" i="5"/>
  <c r="F92" i="5"/>
  <c r="F94" i="5"/>
  <c r="F95" i="5"/>
  <c r="E93" i="5"/>
  <c r="E90" i="5"/>
  <c r="F89" i="5"/>
  <c r="E86" i="5"/>
  <c r="F85" i="5"/>
  <c r="F60" i="5"/>
  <c r="F61" i="5"/>
  <c r="F64" i="5"/>
  <c r="F65" i="5"/>
  <c r="F68" i="5"/>
  <c r="F70" i="5"/>
  <c r="F71" i="5"/>
  <c r="F76" i="5"/>
  <c r="F59" i="5"/>
  <c r="F63" i="5"/>
  <c r="F67" i="5"/>
  <c r="E69" i="5"/>
  <c r="E66" i="5"/>
  <c r="E62" i="5"/>
  <c r="F55" i="5"/>
  <c r="F34" i="5"/>
  <c r="F35" i="5"/>
  <c r="F38" i="5"/>
  <c r="F39" i="5"/>
  <c r="F42" i="5"/>
  <c r="F44" i="5"/>
  <c r="F45" i="5"/>
  <c r="F43" i="5" s="1"/>
  <c r="F46" i="5"/>
  <c r="F47" i="5"/>
  <c r="F52" i="5"/>
  <c r="F33" i="5"/>
  <c r="F37" i="5"/>
  <c r="F51" i="5" s="1"/>
  <c r="F50" i="5" s="1"/>
  <c r="F41" i="5"/>
  <c r="F40" i="5" s="1"/>
  <c r="E43" i="5"/>
  <c r="E40" i="5"/>
  <c r="E36" i="5"/>
  <c r="F9" i="5"/>
  <c r="F10" i="5"/>
  <c r="F13" i="5"/>
  <c r="F14" i="5"/>
  <c r="F17" i="5"/>
  <c r="F19" i="5"/>
  <c r="F20" i="5"/>
  <c r="F21" i="5"/>
  <c r="F26" i="5"/>
  <c r="F8" i="5"/>
  <c r="F12" i="5"/>
  <c r="F16" i="5"/>
  <c r="F15" i="5" s="1"/>
  <c r="E18" i="5"/>
  <c r="E15" i="5"/>
  <c r="E11" i="5"/>
  <c r="F248" i="4"/>
  <c r="F247" i="4"/>
  <c r="F230" i="4"/>
  <c r="F231" i="4"/>
  <c r="F234" i="4"/>
  <c r="F235" i="4"/>
  <c r="F238" i="4"/>
  <c r="F239" i="4"/>
  <c r="F241" i="4"/>
  <c r="F242" i="4"/>
  <c r="E240" i="4"/>
  <c r="E237" i="4"/>
  <c r="F236" i="4"/>
  <c r="E233" i="4"/>
  <c r="F232" i="4"/>
  <c r="F226" i="4"/>
  <c r="F207" i="4"/>
  <c r="F225" i="4" s="1"/>
  <c r="F208" i="4"/>
  <c r="F211" i="4"/>
  <c r="F212" i="4"/>
  <c r="F215" i="4"/>
  <c r="F217" i="4"/>
  <c r="F218" i="4"/>
  <c r="F223" i="4"/>
  <c r="F206" i="4"/>
  <c r="F210" i="4"/>
  <c r="F214" i="4"/>
  <c r="E216" i="4"/>
  <c r="E213" i="4"/>
  <c r="E205" i="4" s="1"/>
  <c r="E204" i="4" s="1"/>
  <c r="E209" i="4"/>
  <c r="F202" i="4"/>
  <c r="F181" i="4"/>
  <c r="F182" i="4"/>
  <c r="F185" i="4"/>
  <c r="F186" i="4"/>
  <c r="F189" i="4"/>
  <c r="F191" i="4"/>
  <c r="F192" i="4"/>
  <c r="F199" i="4"/>
  <c r="F180" i="4"/>
  <c r="F184" i="4"/>
  <c r="F183" i="4" s="1"/>
  <c r="F188" i="4"/>
  <c r="F193" i="4"/>
  <c r="F194" i="4"/>
  <c r="E190" i="4"/>
  <c r="E179" i="4" s="1"/>
  <c r="E178" i="4" s="1"/>
  <c r="E187" i="4"/>
  <c r="E183" i="4"/>
  <c r="F157" i="4"/>
  <c r="F158" i="4"/>
  <c r="F161" i="4"/>
  <c r="F162" i="4"/>
  <c r="F165" i="4"/>
  <c r="F167" i="4"/>
  <c r="F166" i="4" s="1"/>
  <c r="F168" i="4"/>
  <c r="F173" i="4"/>
  <c r="F156" i="4"/>
  <c r="F160" i="4"/>
  <c r="F172" i="4" s="1"/>
  <c r="F171" i="4" s="1"/>
  <c r="F164" i="4"/>
  <c r="E166" i="4"/>
  <c r="E163" i="4"/>
  <c r="E159" i="4"/>
  <c r="F152" i="4"/>
  <c r="F132" i="4"/>
  <c r="F133" i="4"/>
  <c r="F136" i="4"/>
  <c r="F137" i="4"/>
  <c r="F140" i="4"/>
  <c r="F142" i="4"/>
  <c r="F143" i="4"/>
  <c r="F144" i="4"/>
  <c r="F149" i="4"/>
  <c r="F131" i="4"/>
  <c r="F135" i="4"/>
  <c r="F148" i="4" s="1"/>
  <c r="F147" i="4" s="1"/>
  <c r="F139" i="4"/>
  <c r="E141" i="4"/>
  <c r="E138" i="4"/>
  <c r="E134" i="4"/>
  <c r="F127" i="4"/>
  <c r="F108" i="4"/>
  <c r="F109" i="4"/>
  <c r="F113" i="4"/>
  <c r="F112" i="4"/>
  <c r="F116" i="4"/>
  <c r="F118" i="4"/>
  <c r="F119" i="4"/>
  <c r="F117" i="4" s="1"/>
  <c r="F107" i="4"/>
  <c r="F111" i="4"/>
  <c r="F115" i="4"/>
  <c r="E117" i="4"/>
  <c r="E114" i="4"/>
  <c r="E110" i="4"/>
  <c r="F83" i="4"/>
  <c r="F84" i="4"/>
  <c r="F87" i="4"/>
  <c r="F88" i="4"/>
  <c r="F91" i="4"/>
  <c r="F92" i="4"/>
  <c r="F94" i="4"/>
  <c r="F95" i="4"/>
  <c r="E93" i="4"/>
  <c r="E90" i="4"/>
  <c r="F89" i="4"/>
  <c r="E86" i="4"/>
  <c r="F85" i="4"/>
  <c r="F60" i="4"/>
  <c r="F61" i="4"/>
  <c r="F64" i="4"/>
  <c r="F65" i="4"/>
  <c r="F68" i="4"/>
  <c r="F70" i="4"/>
  <c r="F71" i="4"/>
  <c r="F76" i="4"/>
  <c r="F59" i="4"/>
  <c r="F75" i="4" s="1"/>
  <c r="F74" i="4" s="1"/>
  <c r="F63" i="4"/>
  <c r="F67" i="4"/>
  <c r="E69" i="4"/>
  <c r="E66" i="4"/>
  <c r="E62" i="4"/>
  <c r="F55" i="4"/>
  <c r="F34" i="4"/>
  <c r="F35" i="4"/>
  <c r="F38" i="4"/>
  <c r="F39" i="4"/>
  <c r="F42" i="4"/>
  <c r="F44" i="4"/>
  <c r="F45" i="4"/>
  <c r="F46" i="4"/>
  <c r="F47" i="4"/>
  <c r="F52" i="4"/>
  <c r="F33" i="4"/>
  <c r="F37" i="4"/>
  <c r="F41" i="4"/>
  <c r="E43" i="4"/>
  <c r="E40" i="4"/>
  <c r="E36" i="4"/>
  <c r="F9" i="4"/>
  <c r="F10" i="4"/>
  <c r="F13" i="4"/>
  <c r="F14" i="4"/>
  <c r="F17" i="4"/>
  <c r="F19" i="4"/>
  <c r="F20" i="4"/>
  <c r="F21" i="4"/>
  <c r="F26" i="4"/>
  <c r="F8" i="4"/>
  <c r="F12" i="4"/>
  <c r="F16" i="4"/>
  <c r="E18" i="4"/>
  <c r="E15" i="4"/>
  <c r="E11" i="4"/>
  <c r="F248" i="3"/>
  <c r="F247" i="3"/>
  <c r="F230" i="3"/>
  <c r="F231" i="3"/>
  <c r="F234" i="3"/>
  <c r="F235" i="3"/>
  <c r="F238" i="3"/>
  <c r="F239" i="3"/>
  <c r="F241" i="3"/>
  <c r="F242" i="3"/>
  <c r="E240" i="3"/>
  <c r="E237" i="3"/>
  <c r="F236" i="3"/>
  <c r="E233" i="3"/>
  <c r="F232" i="3"/>
  <c r="F226" i="3"/>
  <c r="F207" i="3"/>
  <c r="F208" i="3"/>
  <c r="F211" i="3"/>
  <c r="F225" i="3" s="1"/>
  <c r="F212" i="3"/>
  <c r="F215" i="3"/>
  <c r="F217" i="3"/>
  <c r="F218" i="3"/>
  <c r="F223" i="3"/>
  <c r="F206" i="3"/>
  <c r="F210" i="3"/>
  <c r="F214" i="3"/>
  <c r="F213" i="3" s="1"/>
  <c r="E216" i="3"/>
  <c r="E213" i="3"/>
  <c r="E209" i="3"/>
  <c r="F202" i="3"/>
  <c r="F181" i="3"/>
  <c r="F182" i="3"/>
  <c r="F185" i="3"/>
  <c r="F186" i="3"/>
  <c r="F189" i="3"/>
  <c r="F191" i="3"/>
  <c r="F192" i="3"/>
  <c r="F180" i="3"/>
  <c r="F184" i="3"/>
  <c r="F188" i="3"/>
  <c r="F193" i="3"/>
  <c r="F194" i="3"/>
  <c r="E190" i="3"/>
  <c r="E187" i="3"/>
  <c r="E183" i="3"/>
  <c r="F157" i="3"/>
  <c r="F158" i="3"/>
  <c r="F161" i="3"/>
  <c r="F162" i="3"/>
  <c r="F165" i="3"/>
  <c r="F174" i="3" s="1"/>
  <c r="F167" i="3"/>
  <c r="F168" i="3"/>
  <c r="F173" i="3"/>
  <c r="F156" i="3"/>
  <c r="F160" i="3"/>
  <c r="F164" i="3"/>
  <c r="E166" i="3"/>
  <c r="E163" i="3"/>
  <c r="E159" i="3"/>
  <c r="F132" i="3"/>
  <c r="F133" i="3"/>
  <c r="F136" i="3"/>
  <c r="F137" i="3"/>
  <c r="F140" i="3"/>
  <c r="F142" i="3"/>
  <c r="F143" i="3"/>
  <c r="F144" i="3"/>
  <c r="F149" i="3"/>
  <c r="F131" i="3"/>
  <c r="F135" i="3"/>
  <c r="F134" i="3" s="1"/>
  <c r="F139" i="3"/>
  <c r="E141" i="3"/>
  <c r="E138" i="3"/>
  <c r="E134" i="3"/>
  <c r="F127" i="3"/>
  <c r="F108" i="3"/>
  <c r="F109" i="3"/>
  <c r="F113" i="3"/>
  <c r="F112" i="3"/>
  <c r="F116" i="3"/>
  <c r="F118" i="3"/>
  <c r="F119" i="3"/>
  <c r="F117" i="3" s="1"/>
  <c r="F107" i="3"/>
  <c r="F111" i="3"/>
  <c r="F115" i="3"/>
  <c r="E117" i="3"/>
  <c r="E114" i="3"/>
  <c r="E110" i="3"/>
  <c r="F83" i="3"/>
  <c r="F84" i="3"/>
  <c r="F87" i="3"/>
  <c r="F88" i="3"/>
  <c r="F91" i="3"/>
  <c r="F92" i="3"/>
  <c r="F94" i="3"/>
  <c r="F95" i="3"/>
  <c r="E93" i="3"/>
  <c r="E90" i="3"/>
  <c r="F89" i="3"/>
  <c r="E86" i="3"/>
  <c r="F85" i="3"/>
  <c r="F60" i="3"/>
  <c r="F61" i="3"/>
  <c r="F64" i="3"/>
  <c r="F65" i="3"/>
  <c r="F68" i="3"/>
  <c r="F70" i="3"/>
  <c r="F71" i="3"/>
  <c r="F76" i="3"/>
  <c r="F59" i="3"/>
  <c r="F63" i="3"/>
  <c r="F67" i="3"/>
  <c r="E69" i="3"/>
  <c r="E66" i="3"/>
  <c r="E62" i="3"/>
  <c r="F55" i="3"/>
  <c r="F34" i="3"/>
  <c r="F35" i="3"/>
  <c r="F38" i="3"/>
  <c r="F39" i="3"/>
  <c r="F42" i="3"/>
  <c r="F44" i="3"/>
  <c r="F45" i="3"/>
  <c r="F46" i="3"/>
  <c r="F47" i="3"/>
  <c r="F52" i="3"/>
  <c r="F33" i="3"/>
  <c r="F37" i="3"/>
  <c r="F41" i="3"/>
  <c r="F40" i="3" s="1"/>
  <c r="E43" i="3"/>
  <c r="E40" i="3"/>
  <c r="E36" i="3"/>
  <c r="F9" i="3"/>
  <c r="F10" i="3"/>
  <c r="F13" i="3"/>
  <c r="F14" i="3"/>
  <c r="F17" i="3"/>
  <c r="F19" i="3"/>
  <c r="F20" i="3"/>
  <c r="F21" i="3"/>
  <c r="F26" i="3"/>
  <c r="F8" i="3"/>
  <c r="F12" i="3"/>
  <c r="F16" i="3"/>
  <c r="E18" i="3"/>
  <c r="E15" i="3"/>
  <c r="E11" i="3"/>
  <c r="F248" i="2"/>
  <c r="F247" i="2"/>
  <c r="F230" i="2"/>
  <c r="F231" i="2"/>
  <c r="F234" i="2"/>
  <c r="F235" i="2"/>
  <c r="F238" i="2"/>
  <c r="F239" i="2"/>
  <c r="F241" i="2"/>
  <c r="F242" i="2"/>
  <c r="F236" i="2"/>
  <c r="F232" i="2"/>
  <c r="F207" i="2"/>
  <c r="F208" i="2"/>
  <c r="F211" i="2"/>
  <c r="F212" i="2"/>
  <c r="F215" i="2"/>
  <c r="F217" i="2"/>
  <c r="F218" i="2"/>
  <c r="F223" i="2"/>
  <c r="F206" i="2"/>
  <c r="F210" i="2"/>
  <c r="F214" i="2"/>
  <c r="F202" i="2"/>
  <c r="F181" i="2"/>
  <c r="F182" i="2"/>
  <c r="F185" i="2"/>
  <c r="F186" i="2"/>
  <c r="F189" i="2"/>
  <c r="F191" i="2"/>
  <c r="F192" i="2"/>
  <c r="F180" i="2"/>
  <c r="F184" i="2"/>
  <c r="F188" i="2"/>
  <c r="F193" i="2"/>
  <c r="F194" i="2"/>
  <c r="F157" i="2"/>
  <c r="F158" i="2"/>
  <c r="F161" i="2"/>
  <c r="F162" i="2"/>
  <c r="F165" i="2"/>
  <c r="F167" i="2"/>
  <c r="F168" i="2"/>
  <c r="F173" i="2"/>
  <c r="F156" i="2"/>
  <c r="F160" i="2"/>
  <c r="F164" i="2"/>
  <c r="F132" i="2"/>
  <c r="F133" i="2"/>
  <c r="F136" i="2"/>
  <c r="F137" i="2"/>
  <c r="F140" i="2"/>
  <c r="F142" i="2"/>
  <c r="F143" i="2"/>
  <c r="F144" i="2"/>
  <c r="F149" i="2"/>
  <c r="F131" i="2"/>
  <c r="F135" i="2"/>
  <c r="F139" i="2"/>
  <c r="F108" i="2"/>
  <c r="F109" i="2"/>
  <c r="F113" i="2"/>
  <c r="F112" i="2"/>
  <c r="F116" i="2"/>
  <c r="F118" i="2"/>
  <c r="F119" i="2"/>
  <c r="F124" i="2"/>
  <c r="F107" i="2"/>
  <c r="F111" i="2"/>
  <c r="F115" i="2"/>
  <c r="F83" i="2"/>
  <c r="F84" i="2"/>
  <c r="F87" i="2"/>
  <c r="F88" i="2"/>
  <c r="F91" i="2"/>
  <c r="F92" i="2"/>
  <c r="F94" i="2"/>
  <c r="F95" i="2"/>
  <c r="F89" i="2"/>
  <c r="F85" i="2"/>
  <c r="F60" i="2"/>
  <c r="F61" i="2"/>
  <c r="F64" i="2"/>
  <c r="F65" i="2"/>
  <c r="F68" i="2"/>
  <c r="F70" i="2"/>
  <c r="F71" i="2"/>
  <c r="F76" i="2"/>
  <c r="F59" i="2"/>
  <c r="F63" i="2"/>
  <c r="F67" i="2"/>
  <c r="F55" i="2"/>
  <c r="F34" i="2"/>
  <c r="F35" i="2"/>
  <c r="F38" i="2"/>
  <c r="F39" i="2"/>
  <c r="F42" i="2"/>
  <c r="F44" i="2"/>
  <c r="F45" i="2"/>
  <c r="F46" i="2"/>
  <c r="F47" i="2"/>
  <c r="F52" i="2"/>
  <c r="F33" i="2"/>
  <c r="F37" i="2"/>
  <c r="F41" i="2"/>
  <c r="F40" i="2" s="1"/>
  <c r="F9" i="2"/>
  <c r="F10" i="2"/>
  <c r="F13" i="2"/>
  <c r="F14" i="2"/>
  <c r="F17" i="2"/>
  <c r="F19" i="2"/>
  <c r="F20" i="2"/>
  <c r="F21" i="2"/>
  <c r="F26" i="2"/>
  <c r="F8" i="2"/>
  <c r="F12" i="2"/>
  <c r="F16" i="2"/>
  <c r="E257" i="2"/>
  <c r="E240" i="2"/>
  <c r="E237" i="2"/>
  <c r="E233" i="2"/>
  <c r="E216" i="2"/>
  <c r="E213" i="2"/>
  <c r="E209" i="2"/>
  <c r="E190" i="2"/>
  <c r="E187" i="2"/>
  <c r="E183" i="2"/>
  <c r="E166" i="2"/>
  <c r="E163" i="2"/>
  <c r="E159" i="2"/>
  <c r="E141" i="2"/>
  <c r="E138" i="2"/>
  <c r="E134" i="2"/>
  <c r="E117" i="2"/>
  <c r="E114" i="2"/>
  <c r="E110" i="2"/>
  <c r="E93" i="2"/>
  <c r="E90" i="2"/>
  <c r="E86" i="2"/>
  <c r="E69" i="2"/>
  <c r="E66" i="2"/>
  <c r="E62" i="2"/>
  <c r="E43" i="2"/>
  <c r="E40" i="2"/>
  <c r="E36" i="2"/>
  <c r="E18" i="2"/>
  <c r="E15" i="2"/>
  <c r="E11" i="2"/>
  <c r="F226" i="1"/>
  <c r="G226" i="1" s="1"/>
  <c r="F202" i="1"/>
  <c r="G176" i="1"/>
  <c r="G176" i="2" s="1"/>
  <c r="G176" i="3" s="1"/>
  <c r="G176" i="4" s="1"/>
  <c r="G176" i="5" s="1"/>
  <c r="G176" i="7" s="1"/>
  <c r="G176" i="6" s="1"/>
  <c r="G176" i="8" s="1"/>
  <c r="E114" i="1"/>
  <c r="F26" i="1"/>
  <c r="G26" i="1" s="1"/>
  <c r="G259" i="1"/>
  <c r="G259" i="2" s="1"/>
  <c r="G259" i="3" s="1"/>
  <c r="G259" i="4" s="1"/>
  <c r="G259" i="5" s="1"/>
  <c r="G259" i="7" s="1"/>
  <c r="G259" i="6" s="1"/>
  <c r="G259" i="8" s="1"/>
  <c r="G259" i="9" s="1"/>
  <c r="G259" i="10" s="1"/>
  <c r="G259" i="11" s="1"/>
  <c r="G259" i="12" s="1"/>
  <c r="G260" i="1"/>
  <c r="G260" i="2" s="1"/>
  <c r="G260" i="3" s="1"/>
  <c r="G260" i="4" s="1"/>
  <c r="G260" i="5" s="1"/>
  <c r="G260" i="7" s="1"/>
  <c r="G260" i="6" s="1"/>
  <c r="G260" i="8" s="1"/>
  <c r="G260" i="9" s="1"/>
  <c r="G260" i="10" s="1"/>
  <c r="G260" i="11" s="1"/>
  <c r="G260" i="12" s="1"/>
  <c r="G261" i="1"/>
  <c r="G261" i="2" s="1"/>
  <c r="G261" i="3" s="1"/>
  <c r="G261" i="4" s="1"/>
  <c r="G261" i="5" s="1"/>
  <c r="G261" i="7" s="1"/>
  <c r="G261" i="6" s="1"/>
  <c r="G261" i="8" s="1"/>
  <c r="G261" i="9" s="1"/>
  <c r="G261" i="10" s="1"/>
  <c r="G261" i="11" s="1"/>
  <c r="G261" i="12" s="1"/>
  <c r="G262" i="1"/>
  <c r="G262" i="2" s="1"/>
  <c r="G262" i="3" s="1"/>
  <c r="G262" i="4" s="1"/>
  <c r="G262" i="5" s="1"/>
  <c r="G262" i="7" s="1"/>
  <c r="G262" i="6" s="1"/>
  <c r="G262" i="8" s="1"/>
  <c r="G262" i="9" s="1"/>
  <c r="G262" i="10" s="1"/>
  <c r="G262" i="11" s="1"/>
  <c r="G262" i="12" s="1"/>
  <c r="G263" i="1"/>
  <c r="G263" i="2" s="1"/>
  <c r="G263" i="3" s="1"/>
  <c r="G263" i="4" s="1"/>
  <c r="G263" i="5" s="1"/>
  <c r="G263" i="7" s="1"/>
  <c r="G263" i="6" s="1"/>
  <c r="G263" i="8" s="1"/>
  <c r="G263" i="9" s="1"/>
  <c r="G263" i="10" s="1"/>
  <c r="G263" i="11" s="1"/>
  <c r="G263" i="12" s="1"/>
  <c r="G264" i="1"/>
  <c r="G264" i="2" s="1"/>
  <c r="G264" i="3" s="1"/>
  <c r="G264" i="4" s="1"/>
  <c r="G264" i="5" s="1"/>
  <c r="G264" i="7" s="1"/>
  <c r="G264" i="6" s="1"/>
  <c r="G264" i="8" s="1"/>
  <c r="G264" i="9" s="1"/>
  <c r="G264" i="10" s="1"/>
  <c r="G264" i="11" s="1"/>
  <c r="G264" i="12" s="1"/>
  <c r="G265" i="1"/>
  <c r="G265" i="2" s="1"/>
  <c r="G265" i="3" s="1"/>
  <c r="G265" i="4" s="1"/>
  <c r="G265" i="5" s="1"/>
  <c r="G265" i="7" s="1"/>
  <c r="G265" i="6" s="1"/>
  <c r="G265" i="8" s="1"/>
  <c r="G265" i="9" s="1"/>
  <c r="G265" i="10" s="1"/>
  <c r="G265" i="11" s="1"/>
  <c r="G265" i="12" s="1"/>
  <c r="G266" i="1"/>
  <c r="G266" i="2" s="1"/>
  <c r="G266" i="3" s="1"/>
  <c r="G266" i="4" s="1"/>
  <c r="G266" i="5" s="1"/>
  <c r="G266" i="7" s="1"/>
  <c r="G266" i="6" s="1"/>
  <c r="G266" i="8" s="1"/>
  <c r="G266" i="9" s="1"/>
  <c r="G266" i="10" s="1"/>
  <c r="G266" i="11" s="1"/>
  <c r="G266" i="12" s="1"/>
  <c r="G267" i="1"/>
  <c r="G267" i="2" s="1"/>
  <c r="G267" i="3" s="1"/>
  <c r="G267" i="4" s="1"/>
  <c r="G267" i="5" s="1"/>
  <c r="G267" i="7" s="1"/>
  <c r="G267" i="6" s="1"/>
  <c r="G267" i="8" s="1"/>
  <c r="G267" i="9" s="1"/>
  <c r="G267" i="10" s="1"/>
  <c r="G267" i="11" s="1"/>
  <c r="G267" i="12" s="1"/>
  <c r="G258" i="1"/>
  <c r="G258" i="2" s="1"/>
  <c r="G258" i="3" s="1"/>
  <c r="G258" i="4" s="1"/>
  <c r="G258" i="5" s="1"/>
  <c r="G258" i="7" s="1"/>
  <c r="G258" i="6" s="1"/>
  <c r="G258" i="8" s="1"/>
  <c r="G258" i="9" s="1"/>
  <c r="G258" i="10" s="1"/>
  <c r="G258" i="11" s="1"/>
  <c r="G258" i="12" s="1"/>
  <c r="E257" i="3"/>
  <c r="E257" i="1"/>
  <c r="G257" i="1" s="1"/>
  <c r="E257" i="4"/>
  <c r="E257" i="5"/>
  <c r="E257" i="7"/>
  <c r="E257" i="6"/>
  <c r="E257" i="8"/>
  <c r="E257" i="9"/>
  <c r="E257" i="10"/>
  <c r="E257" i="11"/>
  <c r="E257" i="12"/>
  <c r="F132" i="1"/>
  <c r="G132" i="1" s="1"/>
  <c r="F136" i="1"/>
  <c r="F140" i="1"/>
  <c r="F142" i="1"/>
  <c r="G142" i="1" s="1"/>
  <c r="F143" i="1"/>
  <c r="G143" i="1" s="1"/>
  <c r="F144" i="1"/>
  <c r="G144" i="1" s="1"/>
  <c r="E134" i="1"/>
  <c r="E138" i="1"/>
  <c r="E141" i="1"/>
  <c r="F157" i="1"/>
  <c r="F158" i="1"/>
  <c r="F161" i="1"/>
  <c r="F162" i="1"/>
  <c r="G162" i="1" s="1"/>
  <c r="F165" i="1"/>
  <c r="F167" i="1"/>
  <c r="F168" i="1"/>
  <c r="F133" i="1"/>
  <c r="G133" i="1" s="1"/>
  <c r="F137" i="1"/>
  <c r="F131" i="1"/>
  <c r="G131" i="1" s="1"/>
  <c r="F135" i="1"/>
  <c r="G135" i="1" s="1"/>
  <c r="F139" i="1"/>
  <c r="G139" i="1" s="1"/>
  <c r="F60" i="1"/>
  <c r="F61" i="1"/>
  <c r="F64" i="1"/>
  <c r="F65" i="1"/>
  <c r="G65" i="1" s="1"/>
  <c r="F68" i="1"/>
  <c r="F70" i="1"/>
  <c r="F71" i="1"/>
  <c r="F9" i="1"/>
  <c r="F10" i="1"/>
  <c r="F21" i="1"/>
  <c r="G21" i="1" s="1"/>
  <c r="F13" i="1"/>
  <c r="G13" i="1" s="1"/>
  <c r="F14" i="1"/>
  <c r="G14" i="1" s="1"/>
  <c r="F17" i="1"/>
  <c r="G17" i="1" s="1"/>
  <c r="F19" i="1"/>
  <c r="F20" i="1"/>
  <c r="G20" i="1" s="1"/>
  <c r="F257" i="1"/>
  <c r="F257" i="2"/>
  <c r="E159" i="1"/>
  <c r="G152" i="1"/>
  <c r="G152" i="2" s="1"/>
  <c r="G152" i="3" s="1"/>
  <c r="G152" i="4" s="1"/>
  <c r="F257" i="8"/>
  <c r="F257" i="5"/>
  <c r="F257" i="4"/>
  <c r="F257" i="3"/>
  <c r="E240" i="1"/>
  <c r="E237" i="1"/>
  <c r="E233" i="1"/>
  <c r="E216" i="1"/>
  <c r="E213" i="1"/>
  <c r="E209" i="1"/>
  <c r="E190" i="1"/>
  <c r="E187" i="1"/>
  <c r="E183" i="1"/>
  <c r="E166" i="1"/>
  <c r="E163" i="1"/>
  <c r="E117" i="1"/>
  <c r="E110" i="1"/>
  <c r="E93" i="1"/>
  <c r="E90" i="1"/>
  <c r="E86" i="1"/>
  <c r="E82" i="1" s="1"/>
  <c r="E81" i="1" s="1"/>
  <c r="E69" i="1"/>
  <c r="E66" i="1"/>
  <c r="E62" i="1"/>
  <c r="E43" i="1"/>
  <c r="E40" i="1"/>
  <c r="E36" i="1"/>
  <c r="E18" i="1"/>
  <c r="E15" i="1"/>
  <c r="E11" i="1"/>
  <c r="F39" i="1"/>
  <c r="G39" i="1" s="1"/>
  <c r="F37" i="1"/>
  <c r="G37" i="1" s="1"/>
  <c r="F108" i="1"/>
  <c r="G108" i="1" s="1"/>
  <c r="F109" i="1"/>
  <c r="G109" i="1" s="1"/>
  <c r="F113" i="1"/>
  <c r="F112" i="1"/>
  <c r="F116" i="1"/>
  <c r="G116" i="1" s="1"/>
  <c r="F118" i="1"/>
  <c r="F119" i="1"/>
  <c r="F207" i="1"/>
  <c r="F208" i="1"/>
  <c r="G208" i="1" s="1"/>
  <c r="G208" i="2" s="1"/>
  <c r="G208" i="3" s="1"/>
  <c r="G208" i="4" s="1"/>
  <c r="F211" i="1"/>
  <c r="F225" i="1" s="1"/>
  <c r="F224" i="1" s="1"/>
  <c r="G224" i="1" s="1"/>
  <c r="F212" i="1"/>
  <c r="G212" i="1" s="1"/>
  <c r="G212" i="2" s="1"/>
  <c r="G212" i="3" s="1"/>
  <c r="F215" i="1"/>
  <c r="F217" i="1"/>
  <c r="F218" i="1"/>
  <c r="G218" i="1" s="1"/>
  <c r="G218" i="2" s="1"/>
  <c r="G226" i="2"/>
  <c r="F223" i="1"/>
  <c r="G223" i="1" s="1"/>
  <c r="F206" i="1"/>
  <c r="F210" i="1"/>
  <c r="G210" i="1" s="1"/>
  <c r="F214" i="1"/>
  <c r="G214" i="1" s="1"/>
  <c r="G195" i="1"/>
  <c r="G195" i="2" s="1"/>
  <c r="G195" i="3" s="1"/>
  <c r="G195" i="4" s="1"/>
  <c r="G195" i="5" s="1"/>
  <c r="G195" i="7" s="1"/>
  <c r="G195" i="6" s="1"/>
  <c r="G195" i="8" s="1"/>
  <c r="G195" i="9" s="1"/>
  <c r="G195" i="10" s="1"/>
  <c r="G195" i="11" s="1"/>
  <c r="G195" i="12" s="1"/>
  <c r="F257" i="7"/>
  <c r="F257" i="6"/>
  <c r="F257" i="9"/>
  <c r="F257" i="10"/>
  <c r="F257" i="11"/>
  <c r="F257" i="12"/>
  <c r="F8" i="1"/>
  <c r="F12" i="1"/>
  <c r="F16" i="1"/>
  <c r="F15" i="1" s="1"/>
  <c r="G15" i="1" s="1"/>
  <c r="F35" i="1"/>
  <c r="G35" i="1" s="1"/>
  <c r="G35" i="2" s="1"/>
  <c r="G35" i="3" s="1"/>
  <c r="G35" i="4" s="1"/>
  <c r="G35" i="5" s="1"/>
  <c r="F33" i="1"/>
  <c r="G33" i="1" s="1"/>
  <c r="F34" i="1"/>
  <c r="F46" i="1"/>
  <c r="G46" i="1" s="1"/>
  <c r="F47" i="1"/>
  <c r="G47" i="1" s="1"/>
  <c r="F38" i="1"/>
  <c r="G38" i="1" s="1"/>
  <c r="F42" i="1"/>
  <c r="F44" i="1"/>
  <c r="G44" i="1" s="1"/>
  <c r="G44" i="2" s="1"/>
  <c r="F45" i="1"/>
  <c r="G45" i="1" s="1"/>
  <c r="F41" i="1"/>
  <c r="F180" i="1"/>
  <c r="F184" i="1"/>
  <c r="G184" i="1" s="1"/>
  <c r="F188" i="1"/>
  <c r="G188" i="1" s="1"/>
  <c r="F189" i="1"/>
  <c r="F192" i="1"/>
  <c r="F181" i="1"/>
  <c r="G181" i="1" s="1"/>
  <c r="F193" i="1"/>
  <c r="G193" i="1" s="1"/>
  <c r="F194" i="1"/>
  <c r="F185" i="1"/>
  <c r="F191" i="1"/>
  <c r="G191" i="1" s="1"/>
  <c r="G191" i="2" s="1"/>
  <c r="G191" i="3" s="1"/>
  <c r="G219" i="1"/>
  <c r="G219" i="2" s="1"/>
  <c r="G219" i="3" s="1"/>
  <c r="G219" i="4" s="1"/>
  <c r="G219" i="5" s="1"/>
  <c r="G219" i="7" s="1"/>
  <c r="G219" i="6" s="1"/>
  <c r="G219" i="8" s="1"/>
  <c r="G219" i="9" s="1"/>
  <c r="G219" i="10" s="1"/>
  <c r="G219" i="11" s="1"/>
  <c r="G219" i="12" s="1"/>
  <c r="G10" i="1"/>
  <c r="G207" i="1"/>
  <c r="G206" i="1"/>
  <c r="F230" i="1"/>
  <c r="G230" i="1" s="1"/>
  <c r="F234" i="1"/>
  <c r="F235" i="1"/>
  <c r="G235" i="1" s="1"/>
  <c r="F236" i="1"/>
  <c r="G236" i="1" s="1"/>
  <c r="F238" i="1"/>
  <c r="G238" i="1" s="1"/>
  <c r="G238" i="2" s="1"/>
  <c r="G238" i="3" s="1"/>
  <c r="G238" i="4" s="1"/>
  <c r="F239" i="1"/>
  <c r="F241" i="1"/>
  <c r="F242" i="1"/>
  <c r="F231" i="1"/>
  <c r="G231" i="1" s="1"/>
  <c r="G231" i="2" s="1"/>
  <c r="F232" i="1"/>
  <c r="G215" i="1"/>
  <c r="F59" i="1"/>
  <c r="G59" i="1" s="1"/>
  <c r="F63" i="1"/>
  <c r="F67" i="1"/>
  <c r="G67" i="1" s="1"/>
  <c r="F66" i="1"/>
  <c r="G66" i="1" s="1"/>
  <c r="F83" i="1"/>
  <c r="F84" i="1"/>
  <c r="G84" i="1" s="1"/>
  <c r="G84" i="2" s="1"/>
  <c r="G84" i="3" s="1"/>
  <c r="G84" i="4" s="1"/>
  <c r="G84" i="5" s="1"/>
  <c r="F85" i="1"/>
  <c r="G85" i="1" s="1"/>
  <c r="F87" i="1"/>
  <c r="F88" i="1"/>
  <c r="F89" i="1"/>
  <c r="G89" i="1" s="1"/>
  <c r="G89" i="2" s="1"/>
  <c r="F91" i="1"/>
  <c r="G91" i="1" s="1"/>
  <c r="F92" i="1"/>
  <c r="G92" i="1" s="1"/>
  <c r="F94" i="1"/>
  <c r="G94" i="1" s="1"/>
  <c r="F95" i="1"/>
  <c r="G95" i="1" s="1"/>
  <c r="G95" i="2" s="1"/>
  <c r="F107" i="1"/>
  <c r="G107" i="1" s="1"/>
  <c r="G107" i="2" s="1"/>
  <c r="G107" i="3" s="1"/>
  <c r="G107" i="4" s="1"/>
  <c r="G107" i="5" s="1"/>
  <c r="G107" i="7" s="1"/>
  <c r="F111" i="1"/>
  <c r="F110" i="1" s="1"/>
  <c r="F115" i="1"/>
  <c r="F156" i="1"/>
  <c r="G156" i="1" s="1"/>
  <c r="F160" i="1"/>
  <c r="F164" i="1"/>
  <c r="F163" i="1" s="1"/>
  <c r="G163" i="1" s="1"/>
  <c r="F182" i="1"/>
  <c r="G182" i="1" s="1"/>
  <c r="F186" i="1"/>
  <c r="G186" i="1" s="1"/>
  <c r="G186" i="2" s="1"/>
  <c r="G186" i="3" s="1"/>
  <c r="G186" i="4" s="1"/>
  <c r="G19" i="1"/>
  <c r="G22" i="1"/>
  <c r="G22" i="2" s="1"/>
  <c r="G22" i="3" s="1"/>
  <c r="G22" i="4" s="1"/>
  <c r="G22" i="5" s="1"/>
  <c r="G22" i="7" s="1"/>
  <c r="G22" i="6" s="1"/>
  <c r="G22" i="8" s="1"/>
  <c r="G22" i="9" s="1"/>
  <c r="G22" i="10" s="1"/>
  <c r="G22" i="11" s="1"/>
  <c r="G22" i="12" s="1"/>
  <c r="G29" i="1"/>
  <c r="G29" i="2" s="1"/>
  <c r="G29" i="3" s="1"/>
  <c r="G29" i="4" s="1"/>
  <c r="G29" i="5" s="1"/>
  <c r="G29" i="7" s="1"/>
  <c r="G29" i="6" s="1"/>
  <c r="G29" i="8" s="1"/>
  <c r="G29" i="9" s="1"/>
  <c r="G29" i="10" s="1"/>
  <c r="G29" i="11" s="1"/>
  <c r="G34" i="1"/>
  <c r="G42" i="1"/>
  <c r="G48" i="1"/>
  <c r="G48" i="2" s="1"/>
  <c r="G48" i="3" s="1"/>
  <c r="G48" i="4" s="1"/>
  <c r="G48" i="5" s="1"/>
  <c r="G48" i="7" s="1"/>
  <c r="G48" i="6" s="1"/>
  <c r="G48" i="8" s="1"/>
  <c r="G48" i="9" s="1"/>
  <c r="G48" i="10" s="1"/>
  <c r="G48" i="11" s="1"/>
  <c r="G48" i="12" s="1"/>
  <c r="F52" i="1"/>
  <c r="G52" i="1" s="1"/>
  <c r="F55" i="1"/>
  <c r="G55" i="1" s="1"/>
  <c r="G60" i="1"/>
  <c r="G61" i="1"/>
  <c r="G61" i="2" s="1"/>
  <c r="G61" i="3" s="1"/>
  <c r="G61" i="4" s="1"/>
  <c r="G64" i="1"/>
  <c r="G68" i="1"/>
  <c r="G70" i="1"/>
  <c r="G71" i="1"/>
  <c r="G72" i="1"/>
  <c r="G72" i="2" s="1"/>
  <c r="G72" i="3" s="1"/>
  <c r="G72" i="4" s="1"/>
  <c r="G72" i="5" s="1"/>
  <c r="G72" i="7" s="1"/>
  <c r="G72" i="6" s="1"/>
  <c r="G72" i="8" s="1"/>
  <c r="G72" i="9" s="1"/>
  <c r="G72" i="10" s="1"/>
  <c r="G72" i="11" s="1"/>
  <c r="G72" i="12" s="1"/>
  <c r="F76" i="1"/>
  <c r="G76" i="1" s="1"/>
  <c r="G79" i="1"/>
  <c r="G79" i="2" s="1"/>
  <c r="G79" i="3" s="1"/>
  <c r="G79" i="4" s="1"/>
  <c r="G79" i="5" s="1"/>
  <c r="G79" i="7" s="1"/>
  <c r="G79" i="6" s="1"/>
  <c r="G83" i="1"/>
  <c r="G88" i="1"/>
  <c r="G96" i="1"/>
  <c r="G96" i="2" s="1"/>
  <c r="G96" i="3" s="1"/>
  <c r="G96" i="4" s="1"/>
  <c r="G96" i="5" s="1"/>
  <c r="G96" i="7" s="1"/>
  <c r="G96" i="6" s="1"/>
  <c r="G96" i="8" s="1"/>
  <c r="G96" i="9" s="1"/>
  <c r="G96" i="10" s="1"/>
  <c r="G96" i="11" s="1"/>
  <c r="G96" i="12" s="1"/>
  <c r="G103" i="1"/>
  <c r="G103" i="2" s="1"/>
  <c r="G103" i="3" s="1"/>
  <c r="G112" i="1"/>
  <c r="G113" i="1"/>
  <c r="G119" i="1"/>
  <c r="G120" i="1"/>
  <c r="G120" i="2" s="1"/>
  <c r="G120" i="3" s="1"/>
  <c r="G120" i="4" s="1"/>
  <c r="G120" i="5" s="1"/>
  <c r="G120" i="7" s="1"/>
  <c r="G120" i="6" s="1"/>
  <c r="G120" i="8" s="1"/>
  <c r="G120" i="9" s="1"/>
  <c r="G120" i="10" s="1"/>
  <c r="G120" i="11" s="1"/>
  <c r="G120" i="12" s="1"/>
  <c r="F124" i="1"/>
  <c r="G124" i="1" s="1"/>
  <c r="G127" i="1"/>
  <c r="G127" i="2" s="1"/>
  <c r="G127" i="3" s="1"/>
  <c r="G127" i="4" s="1"/>
  <c r="G127" i="5" s="1"/>
  <c r="G127" i="7" s="1"/>
  <c r="G136" i="1"/>
  <c r="G137" i="1"/>
  <c r="G140" i="1"/>
  <c r="G145" i="1"/>
  <c r="G145" i="2" s="1"/>
  <c r="G145" i="3" s="1"/>
  <c r="G145" i="4" s="1"/>
  <c r="G145" i="5" s="1"/>
  <c r="G145" i="7" s="1"/>
  <c r="G145" i="6" s="1"/>
  <c r="G145" i="8" s="1"/>
  <c r="G145" i="9" s="1"/>
  <c r="G145" i="10" s="1"/>
  <c r="G145" i="11" s="1"/>
  <c r="G145" i="12" s="1"/>
  <c r="F149" i="1"/>
  <c r="G149" i="1" s="1"/>
  <c r="G157" i="1"/>
  <c r="G158" i="1"/>
  <c r="G161" i="1"/>
  <c r="G165" i="1"/>
  <c r="G167" i="1"/>
  <c r="G169" i="1"/>
  <c r="G169" i="2" s="1"/>
  <c r="G169" i="3" s="1"/>
  <c r="G169" i="4" s="1"/>
  <c r="G169" i="5" s="1"/>
  <c r="G169" i="7" s="1"/>
  <c r="G169" i="6" s="1"/>
  <c r="G169" i="8" s="1"/>
  <c r="G169" i="9" s="1"/>
  <c r="G169" i="10" s="1"/>
  <c r="G169" i="11" s="1"/>
  <c r="G169" i="12" s="1"/>
  <c r="F173" i="1"/>
  <c r="G173" i="1" s="1"/>
  <c r="G180" i="1"/>
  <c r="G185" i="1"/>
  <c r="G189" i="1"/>
  <c r="G192" i="1"/>
  <c r="G194" i="1"/>
  <c r="G199" i="1"/>
  <c r="G199" i="2" s="1"/>
  <c r="G199" i="3" s="1"/>
  <c r="G199" i="4" s="1"/>
  <c r="G199" i="5" s="1"/>
  <c r="G199" i="7" s="1"/>
  <c r="G199" i="6" s="1"/>
  <c r="G199" i="8" s="1"/>
  <c r="G202" i="1"/>
  <c r="G232" i="1"/>
  <c r="G232" i="2" s="1"/>
  <c r="G234" i="1"/>
  <c r="G239" i="1"/>
  <c r="G242" i="1"/>
  <c r="G242" i="2" s="1"/>
  <c r="G242" i="3" s="1"/>
  <c r="G242" i="4" s="1"/>
  <c r="G243" i="1"/>
  <c r="G243" i="2" s="1"/>
  <c r="G243" i="3" s="1"/>
  <c r="G243" i="4" s="1"/>
  <c r="G243" i="5" s="1"/>
  <c r="G243" i="7" s="1"/>
  <c r="G243" i="6" s="1"/>
  <c r="G243" i="8" s="1"/>
  <c r="G243" i="9" s="1"/>
  <c r="G243" i="10" s="1"/>
  <c r="G243" i="11" s="1"/>
  <c r="G243" i="12" s="1"/>
  <c r="F247" i="1"/>
  <c r="G247" i="1" s="1"/>
  <c r="F248" i="1"/>
  <c r="G248" i="1" s="1"/>
  <c r="G249" i="1"/>
  <c r="G249" i="2" s="1"/>
  <c r="G249" i="3" s="1"/>
  <c r="G249" i="4" s="1"/>
  <c r="G249" i="5" s="1"/>
  <c r="G249" i="7" s="1"/>
  <c r="G249" i="6" s="1"/>
  <c r="G249" i="8" s="1"/>
  <c r="G249" i="9" s="1"/>
  <c r="G249" i="10" s="1"/>
  <c r="G249" i="11" s="1"/>
  <c r="G249" i="12" s="1"/>
  <c r="G250" i="1"/>
  <c r="G250" i="2" s="1"/>
  <c r="G250" i="3" s="1"/>
  <c r="G250" i="4" s="1"/>
  <c r="G12" i="1"/>
  <c r="G8" i="1"/>
  <c r="G100" i="1"/>
  <c r="G100" i="2" s="1"/>
  <c r="G100" i="3" s="1"/>
  <c r="G100" i="4" s="1"/>
  <c r="G100" i="5" s="1"/>
  <c r="G100" i="7" s="1"/>
  <c r="F36" i="1"/>
  <c r="G36" i="1" s="1"/>
  <c r="F77" i="1"/>
  <c r="G77" i="1" s="1"/>
  <c r="G28" i="1"/>
  <c r="F150" i="1"/>
  <c r="G150" i="1" s="1"/>
  <c r="F27" i="2"/>
  <c r="F69" i="3"/>
  <c r="F197" i="3"/>
  <c r="F166" i="3"/>
  <c r="F62" i="8"/>
  <c r="F197" i="6"/>
  <c r="F53" i="8"/>
  <c r="F222" i="8"/>
  <c r="F75" i="12"/>
  <c r="F174" i="8"/>
  <c r="F27" i="11"/>
  <c r="F138" i="11"/>
  <c r="F122" i="3"/>
  <c r="G151" i="1"/>
  <c r="F174" i="4"/>
  <c r="F77" i="7"/>
  <c r="F27" i="1"/>
  <c r="G27" i="1" s="1"/>
  <c r="F86" i="12" l="1"/>
  <c r="F28" i="12"/>
  <c r="F172" i="12"/>
  <c r="F237" i="12"/>
  <c r="F66" i="12"/>
  <c r="F183" i="12"/>
  <c r="F117" i="12"/>
  <c r="F114" i="12"/>
  <c r="F151" i="12"/>
  <c r="F150" i="12" s="1"/>
  <c r="F62" i="12"/>
  <c r="F99" i="12"/>
  <c r="F15" i="12"/>
  <c r="E7" i="12"/>
  <c r="E6" i="12" s="1"/>
  <c r="F86" i="11"/>
  <c r="F62" i="11"/>
  <c r="F90" i="11"/>
  <c r="F122" i="11"/>
  <c r="F126" i="11"/>
  <c r="F125" i="11" s="1"/>
  <c r="F36" i="11"/>
  <c r="F225" i="11"/>
  <c r="F224" i="11" s="1"/>
  <c r="F66" i="11"/>
  <c r="F151" i="11"/>
  <c r="F150" i="11" s="1"/>
  <c r="F148" i="11"/>
  <c r="F147" i="11" s="1"/>
  <c r="F216" i="10"/>
  <c r="E179" i="10"/>
  <c r="E178" i="10" s="1"/>
  <c r="F233" i="10"/>
  <c r="F240" i="10"/>
  <c r="F36" i="10"/>
  <c r="F141" i="10"/>
  <c r="F172" i="10"/>
  <c r="F171" i="10" s="1"/>
  <c r="F122" i="10"/>
  <c r="F99" i="10"/>
  <c r="F98" i="10" s="1"/>
  <c r="F166" i="10"/>
  <c r="F159" i="10"/>
  <c r="F222" i="10"/>
  <c r="F221" i="10" s="1"/>
  <c r="F209" i="10"/>
  <c r="F205" i="10" s="1"/>
  <c r="F204" i="10" s="1"/>
  <c r="J14" i="13" s="1"/>
  <c r="F51" i="10"/>
  <c r="F50" i="10" s="1"/>
  <c r="F138" i="10"/>
  <c r="F150" i="10"/>
  <c r="F110" i="11"/>
  <c r="F74" i="12"/>
  <c r="F86" i="10"/>
  <c r="F117" i="7"/>
  <c r="F62" i="6"/>
  <c r="F159" i="6"/>
  <c r="F246" i="6"/>
  <c r="F25" i="8"/>
  <c r="F24" i="8" s="1"/>
  <c r="F183" i="10"/>
  <c r="F213" i="12"/>
  <c r="F51" i="4"/>
  <c r="F50" i="4" s="1"/>
  <c r="F151" i="5"/>
  <c r="F225" i="5"/>
  <c r="F28" i="7"/>
  <c r="F138" i="7"/>
  <c r="F11" i="6"/>
  <c r="F240" i="6"/>
  <c r="F15" i="8"/>
  <c r="G100" i="6"/>
  <c r="G100" i="8" s="1"/>
  <c r="G100" i="9" s="1"/>
  <c r="G100" i="10" s="1"/>
  <c r="G100" i="11" s="1"/>
  <c r="G100" i="12" s="1"/>
  <c r="G236" i="2"/>
  <c r="G236" i="3" s="1"/>
  <c r="E130" i="7"/>
  <c r="E129" i="7" s="1"/>
  <c r="F148" i="7"/>
  <c r="F147" i="7" s="1"/>
  <c r="F213" i="7"/>
  <c r="F225" i="7"/>
  <c r="F148" i="6"/>
  <c r="F147" i="6" s="1"/>
  <c r="F222" i="6"/>
  <c r="F51" i="8"/>
  <c r="F50" i="8" s="1"/>
  <c r="F126" i="8"/>
  <c r="F163" i="8"/>
  <c r="F201" i="8"/>
  <c r="F200" i="8" s="1"/>
  <c r="E205" i="8"/>
  <c r="E204" i="8" s="1"/>
  <c r="F246" i="8"/>
  <c r="F245" i="8" s="1"/>
  <c r="F134" i="9"/>
  <c r="F213" i="10"/>
  <c r="F43" i="12"/>
  <c r="G199" i="9"/>
  <c r="F75" i="9"/>
  <c r="F74" i="9" s="1"/>
  <c r="F25" i="9"/>
  <c r="F24" i="9" s="1"/>
  <c r="F54" i="9"/>
  <c r="F53" i="9" s="1"/>
  <c r="F187" i="9"/>
  <c r="F237" i="9"/>
  <c r="F151" i="9"/>
  <c r="F150" i="9" s="1"/>
  <c r="F134" i="6"/>
  <c r="F134" i="10"/>
  <c r="E106" i="12"/>
  <c r="E105" i="12" s="1"/>
  <c r="F122" i="12"/>
  <c r="E130" i="12"/>
  <c r="E129" i="12" s="1"/>
  <c r="F148" i="12"/>
  <c r="F147" i="12" s="1"/>
  <c r="F141" i="12"/>
  <c r="F209" i="12"/>
  <c r="F216" i="12"/>
  <c r="E229" i="12"/>
  <c r="E228" i="12" s="1"/>
  <c r="F51" i="11"/>
  <c r="F50" i="11" s="1"/>
  <c r="F159" i="12"/>
  <c r="G208" i="5"/>
  <c r="G208" i="7" s="1"/>
  <c r="G208" i="6" s="1"/>
  <c r="G208" i="8" s="1"/>
  <c r="G208" i="9" s="1"/>
  <c r="G208" i="10" s="1"/>
  <c r="G208" i="11" s="1"/>
  <c r="G208" i="12" s="1"/>
  <c r="F148" i="9"/>
  <c r="F147" i="9" s="1"/>
  <c r="F54" i="4"/>
  <c r="F53" i="4" s="1"/>
  <c r="G247" i="2"/>
  <c r="G247" i="3" s="1"/>
  <c r="G247" i="4" s="1"/>
  <c r="G199" i="10"/>
  <c r="G199" i="11" s="1"/>
  <c r="G199" i="12" s="1"/>
  <c r="G158" i="2"/>
  <c r="G158" i="3" s="1"/>
  <c r="G158" i="4" s="1"/>
  <c r="G158" i="5" s="1"/>
  <c r="G158" i="7" s="1"/>
  <c r="G158" i="6" s="1"/>
  <c r="G158" i="8" s="1"/>
  <c r="G158" i="9" s="1"/>
  <c r="G158" i="10" s="1"/>
  <c r="G158" i="11" s="1"/>
  <c r="G158" i="12" s="1"/>
  <c r="G79" i="8"/>
  <c r="G79" i="9" s="1"/>
  <c r="G79" i="10" s="1"/>
  <c r="G79" i="11" s="1"/>
  <c r="G79" i="12" s="1"/>
  <c r="G29" i="12"/>
  <c r="G16" i="1"/>
  <c r="G16" i="2" s="1"/>
  <c r="G16" i="3" s="1"/>
  <c r="G16" i="4" s="1"/>
  <c r="G16" i="5" s="1"/>
  <c r="G16" i="7" s="1"/>
  <c r="G16" i="6" s="1"/>
  <c r="G16" i="8" s="1"/>
  <c r="G16" i="9" s="1"/>
  <c r="G16" i="10" s="1"/>
  <c r="G16" i="11" s="1"/>
  <c r="G16" i="12" s="1"/>
  <c r="G235" i="2"/>
  <c r="G235" i="3" s="1"/>
  <c r="G235" i="4" s="1"/>
  <c r="G26" i="2"/>
  <c r="F66" i="6"/>
  <c r="F58" i="6" s="1"/>
  <c r="E82" i="10"/>
  <c r="E81" i="10" s="1"/>
  <c r="F43" i="11"/>
  <c r="F225" i="10"/>
  <c r="F224" i="10" s="1"/>
  <c r="G127" i="6"/>
  <c r="G127" i="8" s="1"/>
  <c r="G127" i="9" s="1"/>
  <c r="G127" i="10" s="1"/>
  <c r="G127" i="11" s="1"/>
  <c r="G127" i="12" s="1"/>
  <c r="G107" i="6"/>
  <c r="G107" i="8" s="1"/>
  <c r="G107" i="9" s="1"/>
  <c r="G107" i="10" s="1"/>
  <c r="G107" i="11" s="1"/>
  <c r="G107" i="12" s="1"/>
  <c r="G212" i="4"/>
  <c r="G212" i="5" s="1"/>
  <c r="G17" i="2"/>
  <c r="F110" i="5"/>
  <c r="E130" i="5"/>
  <c r="E129" i="5" s="1"/>
  <c r="F159" i="5"/>
  <c r="F213" i="5"/>
  <c r="F18" i="6"/>
  <c r="E32" i="8"/>
  <c r="E31" i="8" s="1"/>
  <c r="F36" i="8"/>
  <c r="E7" i="9"/>
  <c r="E6" i="9" s="1"/>
  <c r="F43" i="9"/>
  <c r="F183" i="9"/>
  <c r="F114" i="11"/>
  <c r="F117" i="11"/>
  <c r="E130" i="11"/>
  <c r="E129" i="11" s="1"/>
  <c r="F159" i="11"/>
  <c r="F190" i="11"/>
  <c r="F240" i="11"/>
  <c r="F51" i="9"/>
  <c r="F50" i="9" s="1"/>
  <c r="F198" i="4"/>
  <c r="F197" i="4" s="1"/>
  <c r="F209" i="1"/>
  <c r="G209" i="1" s="1"/>
  <c r="G91" i="2"/>
  <c r="G38" i="2"/>
  <c r="G38" i="3" s="1"/>
  <c r="G38" i="4" s="1"/>
  <c r="G38" i="5" s="1"/>
  <c r="G38" i="7" s="1"/>
  <c r="G38" i="6" s="1"/>
  <c r="G38" i="8" s="1"/>
  <c r="G38" i="9" s="1"/>
  <c r="G38" i="10" s="1"/>
  <c r="G38" i="11" s="1"/>
  <c r="G38" i="12" s="1"/>
  <c r="G212" i="7"/>
  <c r="G212" i="6" s="1"/>
  <c r="G212" i="8" s="1"/>
  <c r="G212" i="9" s="1"/>
  <c r="G212" i="10" s="1"/>
  <c r="G212" i="11" s="1"/>
  <c r="G212" i="12" s="1"/>
  <c r="F36" i="2"/>
  <c r="F237" i="2"/>
  <c r="F25" i="4"/>
  <c r="F24" i="4" s="1"/>
  <c r="F18" i="4"/>
  <c r="F43" i="4"/>
  <c r="F209" i="4"/>
  <c r="F114" i="6"/>
  <c r="F222" i="9"/>
  <c r="F221" i="9" s="1"/>
  <c r="F163" i="11"/>
  <c r="E205" i="12"/>
  <c r="E204" i="12" s="1"/>
  <c r="G211" i="1"/>
  <c r="G211" i="2" s="1"/>
  <c r="G211" i="3" s="1"/>
  <c r="G211" i="4" s="1"/>
  <c r="G211" i="5" s="1"/>
  <c r="G211" i="7" s="1"/>
  <c r="G211" i="6" s="1"/>
  <c r="G211" i="8" s="1"/>
  <c r="G211" i="9" s="1"/>
  <c r="G211" i="10" s="1"/>
  <c r="G211" i="11" s="1"/>
  <c r="G211" i="12" s="1"/>
  <c r="G242" i="5"/>
  <c r="G242" i="7" s="1"/>
  <c r="G242" i="6" s="1"/>
  <c r="G242" i="8" s="1"/>
  <c r="G242" i="9" s="1"/>
  <c r="G242" i="10" s="1"/>
  <c r="G242" i="11" s="1"/>
  <c r="G242" i="12" s="1"/>
  <c r="G124" i="2"/>
  <c r="G124" i="3" s="1"/>
  <c r="G124" i="4" s="1"/>
  <c r="G124" i="5" s="1"/>
  <c r="G124" i="7" s="1"/>
  <c r="G124" i="6" s="1"/>
  <c r="G124" i="8" s="1"/>
  <c r="G124" i="9" s="1"/>
  <c r="G124" i="10" s="1"/>
  <c r="G124" i="11" s="1"/>
  <c r="G124" i="12" s="1"/>
  <c r="G112" i="2"/>
  <c r="G112" i="3" s="1"/>
  <c r="G112" i="4" s="1"/>
  <c r="G112" i="5" s="1"/>
  <c r="G112" i="7" s="1"/>
  <c r="G112" i="6" s="1"/>
  <c r="G112" i="8" s="1"/>
  <c r="G112" i="9" s="1"/>
  <c r="G112" i="10" s="1"/>
  <c r="G112" i="11" s="1"/>
  <c r="G112" i="12" s="1"/>
  <c r="G191" i="4"/>
  <c r="G191" i="5" s="1"/>
  <c r="G191" i="7" s="1"/>
  <c r="G191" i="6" s="1"/>
  <c r="G191" i="8" s="1"/>
  <c r="G191" i="9" s="1"/>
  <c r="G191" i="10" s="1"/>
  <c r="G191" i="11" s="1"/>
  <c r="G191" i="12" s="1"/>
  <c r="G44" i="3"/>
  <c r="G44" i="4" s="1"/>
  <c r="F148" i="3"/>
  <c r="F147" i="3" s="1"/>
  <c r="F28" i="5"/>
  <c r="F27" i="5" s="1"/>
  <c r="F36" i="5"/>
  <c r="F32" i="5" s="1"/>
  <c r="F31" i="5" s="1"/>
  <c r="F75" i="5"/>
  <c r="F74" i="5" s="1"/>
  <c r="F209" i="5"/>
  <c r="F240" i="5"/>
  <c r="F159" i="7"/>
  <c r="F138" i="6"/>
  <c r="F117" i="10"/>
  <c r="F216" i="11"/>
  <c r="E229" i="11"/>
  <c r="E228" i="11" s="1"/>
  <c r="F25" i="12"/>
  <c r="F24" i="12" s="1"/>
  <c r="F18" i="12"/>
  <c r="F51" i="12"/>
  <c r="F50" i="12" s="1"/>
  <c r="F36" i="12"/>
  <c r="E58" i="12"/>
  <c r="E57" i="12" s="1"/>
  <c r="F69" i="12"/>
  <c r="G232" i="3"/>
  <c r="G232" i="4" s="1"/>
  <c r="G232" i="5" s="1"/>
  <c r="G232" i="7" s="1"/>
  <c r="G64" i="2"/>
  <c r="G64" i="3" s="1"/>
  <c r="G64" i="4" s="1"/>
  <c r="G64" i="5" s="1"/>
  <c r="G64" i="7" s="1"/>
  <c r="G64" i="6" s="1"/>
  <c r="G64" i="8" s="1"/>
  <c r="G64" i="9" s="1"/>
  <c r="G64" i="10" s="1"/>
  <c r="G64" i="11" s="1"/>
  <c r="G64" i="12" s="1"/>
  <c r="G235" i="5"/>
  <c r="G235" i="7" s="1"/>
  <c r="G235" i="6" s="1"/>
  <c r="G235" i="8" s="1"/>
  <c r="G235" i="9" s="1"/>
  <c r="G235" i="10" s="1"/>
  <c r="G235" i="11" s="1"/>
  <c r="G235" i="12" s="1"/>
  <c r="F11" i="1"/>
  <c r="G11" i="1" s="1"/>
  <c r="F66" i="4"/>
  <c r="F190" i="5"/>
  <c r="E106" i="8"/>
  <c r="E105" i="8" s="1"/>
  <c r="E58" i="9"/>
  <c r="E57" i="9" s="1"/>
  <c r="F90" i="9"/>
  <c r="E155" i="9"/>
  <c r="E154" i="9" s="1"/>
  <c r="F172" i="9"/>
  <c r="F171" i="9" s="1"/>
  <c r="F213" i="9"/>
  <c r="F216" i="9"/>
  <c r="F11" i="10"/>
  <c r="F66" i="10"/>
  <c r="F190" i="10"/>
  <c r="F213" i="11"/>
  <c r="F18" i="9"/>
  <c r="F43" i="8"/>
  <c r="F32" i="8" s="1"/>
  <c r="F31" i="8" s="1"/>
  <c r="C12" i="13" s="1"/>
  <c r="E7" i="8"/>
  <c r="E6" i="8" s="1"/>
  <c r="F190" i="6"/>
  <c r="F183" i="6"/>
  <c r="F141" i="6"/>
  <c r="F151" i="6"/>
  <c r="F150" i="6" s="1"/>
  <c r="E7" i="1"/>
  <c r="E6" i="1" s="1"/>
  <c r="E130" i="1"/>
  <c r="E129" i="1" s="1"/>
  <c r="F43" i="3"/>
  <c r="F233" i="8"/>
  <c r="F27" i="12"/>
  <c r="F126" i="12"/>
  <c r="F125" i="12" s="1"/>
  <c r="E155" i="12"/>
  <c r="E154" i="12" s="1"/>
  <c r="F237" i="7"/>
  <c r="F43" i="6"/>
  <c r="F166" i="6"/>
  <c r="F11" i="8"/>
  <c r="F18" i="8"/>
  <c r="F138" i="8"/>
  <c r="E106" i="9"/>
  <c r="E105" i="9" s="1"/>
  <c r="F18" i="10"/>
  <c r="F90" i="10"/>
  <c r="F15" i="11"/>
  <c r="F40" i="11"/>
  <c r="F32" i="11" s="1"/>
  <c r="F31" i="11" s="1"/>
  <c r="C15" i="13" s="1"/>
  <c r="F93" i="11"/>
  <c r="F82" i="11" s="1"/>
  <c r="F134" i="11"/>
  <c r="F222" i="11"/>
  <c r="F221" i="11" s="1"/>
  <c r="E82" i="12"/>
  <c r="E81" i="12" s="1"/>
  <c r="F163" i="7"/>
  <c r="F172" i="6"/>
  <c r="F201" i="6"/>
  <c r="F200" i="6" s="1"/>
  <c r="F225" i="6"/>
  <c r="F224" i="6" s="1"/>
  <c r="F75" i="8"/>
  <c r="F66" i="8"/>
  <c r="F93" i="8"/>
  <c r="F99" i="8"/>
  <c r="F98" i="8" s="1"/>
  <c r="F114" i="8"/>
  <c r="E130" i="8"/>
  <c r="E129" i="8" s="1"/>
  <c r="F134" i="8"/>
  <c r="F159" i="8"/>
  <c r="F138" i="9"/>
  <c r="F187" i="10"/>
  <c r="F179" i="10" s="1"/>
  <c r="F178" i="10" s="1"/>
  <c r="I14" i="13" s="1"/>
  <c r="E205" i="10"/>
  <c r="E204" i="10" s="1"/>
  <c r="F25" i="11"/>
  <c r="F24" i="11" s="1"/>
  <c r="E32" i="11"/>
  <c r="E31" i="11" s="1"/>
  <c r="F99" i="11"/>
  <c r="F98" i="11" s="1"/>
  <c r="F93" i="12"/>
  <c r="F240" i="12"/>
  <c r="G21" i="2"/>
  <c r="G21" i="3" s="1"/>
  <c r="G21" i="4" s="1"/>
  <c r="G21" i="5" s="1"/>
  <c r="G21" i="7" s="1"/>
  <c r="G21" i="6" s="1"/>
  <c r="G21" i="8" s="1"/>
  <c r="G21" i="9" s="1"/>
  <c r="G21" i="10" s="1"/>
  <c r="G21" i="11" s="1"/>
  <c r="G21" i="12" s="1"/>
  <c r="G47" i="2"/>
  <c r="F66" i="3"/>
  <c r="F110" i="3"/>
  <c r="F114" i="3"/>
  <c r="F187" i="3"/>
  <c r="F240" i="3"/>
  <c r="F233" i="3"/>
  <c r="F15" i="4"/>
  <c r="F36" i="4"/>
  <c r="F90" i="4"/>
  <c r="F237" i="4"/>
  <c r="F11" i="5"/>
  <c r="F66" i="5"/>
  <c r="F138" i="5"/>
  <c r="F110" i="7"/>
  <c r="E130" i="6"/>
  <c r="E129" i="6" s="1"/>
  <c r="E155" i="6"/>
  <c r="E154" i="6" s="1"/>
  <c r="F110" i="8"/>
  <c r="F117" i="8"/>
  <c r="F15" i="9"/>
  <c r="F93" i="9"/>
  <c r="F114" i="9"/>
  <c r="F122" i="9"/>
  <c r="F126" i="9"/>
  <c r="F125" i="9" s="1"/>
  <c r="F114" i="10"/>
  <c r="E229" i="10"/>
  <c r="E228" i="10" s="1"/>
  <c r="F237" i="10"/>
  <c r="E7" i="11"/>
  <c r="E6" i="11" s="1"/>
  <c r="F183" i="11"/>
  <c r="F237" i="11"/>
  <c r="F11" i="12"/>
  <c r="F90" i="12"/>
  <c r="F110" i="12"/>
  <c r="F187" i="12"/>
  <c r="F74" i="8"/>
  <c r="F78" i="8"/>
  <c r="F77" i="8" s="1"/>
  <c r="F166" i="8"/>
  <c r="E155" i="8"/>
  <c r="E154" i="8" s="1"/>
  <c r="F86" i="5"/>
  <c r="F172" i="8"/>
  <c r="F171" i="8" s="1"/>
  <c r="F201" i="1"/>
  <c r="F200" i="1" s="1"/>
  <c r="G200" i="1" s="1"/>
  <c r="G61" i="5"/>
  <c r="G61" i="7" s="1"/>
  <c r="G61" i="6" s="1"/>
  <c r="G61" i="8" s="1"/>
  <c r="G61" i="9" s="1"/>
  <c r="G61" i="10" s="1"/>
  <c r="G61" i="11" s="1"/>
  <c r="G61" i="12" s="1"/>
  <c r="F240" i="1"/>
  <c r="G240" i="1" s="1"/>
  <c r="G241" i="1"/>
  <c r="F216" i="1"/>
  <c r="G216" i="1" s="1"/>
  <c r="G217" i="1"/>
  <c r="G217" i="2" s="1"/>
  <c r="G217" i="3" s="1"/>
  <c r="G217" i="4" s="1"/>
  <c r="G217" i="5" s="1"/>
  <c r="G217" i="7" s="1"/>
  <c r="G217" i="6" s="1"/>
  <c r="G217" i="8" s="1"/>
  <c r="G217" i="9" s="1"/>
  <c r="G217" i="10" s="1"/>
  <c r="G217" i="11" s="1"/>
  <c r="G217" i="12" s="1"/>
  <c r="F150" i="7"/>
  <c r="F110" i="9"/>
  <c r="F78" i="11"/>
  <c r="F77" i="11" s="1"/>
  <c r="G9" i="1"/>
  <c r="G9" i="2" s="1"/>
  <c r="G9" i="3" s="1"/>
  <c r="G9" i="4" s="1"/>
  <c r="G9" i="5" s="1"/>
  <c r="G9" i="7" s="1"/>
  <c r="F25" i="1"/>
  <c r="G25" i="1" s="1"/>
  <c r="F148" i="1"/>
  <c r="F147" i="1" s="1"/>
  <c r="G147" i="1" s="1"/>
  <c r="G232" i="6"/>
  <c r="G232" i="8" s="1"/>
  <c r="G232" i="9" s="1"/>
  <c r="G232" i="10" s="1"/>
  <c r="G232" i="11" s="1"/>
  <c r="G232" i="12" s="1"/>
  <c r="F25" i="5"/>
  <c r="F24" i="5" s="1"/>
  <c r="F27" i="9"/>
  <c r="F75" i="11"/>
  <c r="F74" i="11" s="1"/>
  <c r="F69" i="11"/>
  <c r="F58" i="11" s="1"/>
  <c r="F102" i="11"/>
  <c r="F101" i="11" s="1"/>
  <c r="F138" i="1"/>
  <c r="G138" i="1" s="1"/>
  <c r="G181" i="2"/>
  <c r="G181" i="3" s="1"/>
  <c r="G181" i="4" s="1"/>
  <c r="G181" i="5" s="1"/>
  <c r="G181" i="7" s="1"/>
  <c r="G181" i="6" s="1"/>
  <c r="G181" i="8" s="1"/>
  <c r="G181" i="9" s="1"/>
  <c r="G181" i="10" s="1"/>
  <c r="G181" i="11" s="1"/>
  <c r="G181" i="12" s="1"/>
  <c r="F28" i="4"/>
  <c r="F27" i="4" s="1"/>
  <c r="E32" i="5"/>
  <c r="E31" i="5" s="1"/>
  <c r="F150" i="5"/>
  <c r="F114" i="1"/>
  <c r="G114" i="1" s="1"/>
  <c r="E229" i="3"/>
  <c r="E228" i="3" s="1"/>
  <c r="F233" i="5"/>
  <c r="E7" i="6"/>
  <c r="E6" i="6" s="1"/>
  <c r="E58" i="8"/>
  <c r="E57" i="8" s="1"/>
  <c r="F86" i="9"/>
  <c r="F209" i="9"/>
  <c r="F69" i="10"/>
  <c r="F62" i="10"/>
  <c r="F101" i="10"/>
  <c r="E130" i="10"/>
  <c r="E129" i="10" s="1"/>
  <c r="F246" i="10"/>
  <c r="F245" i="10" s="1"/>
  <c r="F187" i="11"/>
  <c r="F246" i="12"/>
  <c r="F245" i="12" s="1"/>
  <c r="F159" i="1"/>
  <c r="G159" i="1" s="1"/>
  <c r="G180" i="2"/>
  <c r="G180" i="3" s="1"/>
  <c r="G180" i="4" s="1"/>
  <c r="G180" i="5" s="1"/>
  <c r="G180" i="7" s="1"/>
  <c r="G180" i="6" s="1"/>
  <c r="G180" i="8" s="1"/>
  <c r="G180" i="9" s="1"/>
  <c r="G180" i="10" s="1"/>
  <c r="G180" i="11" s="1"/>
  <c r="G180" i="12" s="1"/>
  <c r="E179" i="3"/>
  <c r="E178" i="3" s="1"/>
  <c r="E106" i="5"/>
  <c r="E105" i="5" s="1"/>
  <c r="F117" i="5"/>
  <c r="F134" i="5"/>
  <c r="F222" i="5"/>
  <c r="F11" i="7"/>
  <c r="F62" i="7"/>
  <c r="F58" i="7" s="1"/>
  <c r="F57" i="7" s="1"/>
  <c r="D10" i="13" s="1"/>
  <c r="F86" i="7"/>
  <c r="F134" i="7"/>
  <c r="F222" i="7"/>
  <c r="F221" i="7" s="1"/>
  <c r="F240" i="7"/>
  <c r="F36" i="6"/>
  <c r="E58" i="6"/>
  <c r="E57" i="6" s="1"/>
  <c r="E106" i="6"/>
  <c r="E105" i="6" s="1"/>
  <c r="F110" i="6"/>
  <c r="E229" i="6"/>
  <c r="E228" i="6" s="1"/>
  <c r="F237" i="6"/>
  <c r="F229" i="6" s="1"/>
  <c r="F228" i="6" s="1"/>
  <c r="K11" i="13" s="1"/>
  <c r="F101" i="8"/>
  <c r="F141" i="8"/>
  <c r="F240" i="8"/>
  <c r="F66" i="9"/>
  <c r="F101" i="9"/>
  <c r="F117" i="9"/>
  <c r="E130" i="9"/>
  <c r="E129" i="9" s="1"/>
  <c r="E205" i="9"/>
  <c r="E204" i="9" s="1"/>
  <c r="E229" i="9"/>
  <c r="E228" i="9" s="1"/>
  <c r="E7" i="10"/>
  <c r="E6" i="10" s="1"/>
  <c r="E32" i="10"/>
  <c r="E31" i="10" s="1"/>
  <c r="F43" i="10"/>
  <c r="F32" i="10" s="1"/>
  <c r="F31" i="10" s="1"/>
  <c r="C14" i="13" s="1"/>
  <c r="F18" i="11"/>
  <c r="E82" i="11"/>
  <c r="E81" i="11" s="1"/>
  <c r="E106" i="11"/>
  <c r="E105" i="11" s="1"/>
  <c r="F141" i="11"/>
  <c r="E155" i="11"/>
  <c r="E154" i="11" s="1"/>
  <c r="E205" i="11"/>
  <c r="E204" i="11" s="1"/>
  <c r="F233" i="11"/>
  <c r="F102" i="12"/>
  <c r="F101" i="12" s="1"/>
  <c r="F190" i="12"/>
  <c r="F233" i="12"/>
  <c r="G236" i="4"/>
  <c r="G236" i="5" s="1"/>
  <c r="G236" i="7" s="1"/>
  <c r="G236" i="6" s="1"/>
  <c r="G236" i="8" s="1"/>
  <c r="G236" i="9" s="1"/>
  <c r="G236" i="10" s="1"/>
  <c r="G236" i="11" s="1"/>
  <c r="G236" i="12" s="1"/>
  <c r="G231" i="3"/>
  <c r="G231" i="4" s="1"/>
  <c r="G231" i="5" s="1"/>
  <c r="G231" i="7" s="1"/>
  <c r="G231" i="6" s="1"/>
  <c r="G231" i="8" s="1"/>
  <c r="G231" i="9" s="1"/>
  <c r="G231" i="10" s="1"/>
  <c r="G231" i="11" s="1"/>
  <c r="G231" i="12" s="1"/>
  <c r="G186" i="5"/>
  <c r="G186" i="7" s="1"/>
  <c r="G186" i="6" s="1"/>
  <c r="G186" i="8" s="1"/>
  <c r="G186" i="9" s="1"/>
  <c r="G186" i="10" s="1"/>
  <c r="G186" i="11" s="1"/>
  <c r="G186" i="12" s="1"/>
  <c r="G95" i="3"/>
  <c r="G95" i="4" s="1"/>
  <c r="G95" i="5" s="1"/>
  <c r="G95" i="7" s="1"/>
  <c r="G95" i="6" s="1"/>
  <c r="G95" i="8" s="1"/>
  <c r="G95" i="9" s="1"/>
  <c r="G95" i="10" s="1"/>
  <c r="G95" i="11" s="1"/>
  <c r="G95" i="12" s="1"/>
  <c r="F75" i="1"/>
  <c r="F74" i="1" s="1"/>
  <c r="G74" i="1" s="1"/>
  <c r="F237" i="1"/>
  <c r="G237" i="1" s="1"/>
  <c r="F187" i="1"/>
  <c r="G187" i="1" s="1"/>
  <c r="E58" i="1"/>
  <c r="E57" i="1" s="1"/>
  <c r="E229" i="1"/>
  <c r="E228" i="1" s="1"/>
  <c r="G176" i="9"/>
  <c r="G176" i="10" s="1"/>
  <c r="G176" i="11" s="1"/>
  <c r="G176" i="12" s="1"/>
  <c r="F62" i="4"/>
  <c r="F163" i="4"/>
  <c r="F190" i="4"/>
  <c r="F213" i="4"/>
  <c r="F18" i="5"/>
  <c r="F90" i="5"/>
  <c r="F237" i="5"/>
  <c r="F229" i="5" s="1"/>
  <c r="F228" i="5" s="1"/>
  <c r="K9" i="13" s="1"/>
  <c r="F114" i="7"/>
  <c r="F166" i="7"/>
  <c r="E229" i="7"/>
  <c r="E228" i="7" s="1"/>
  <c r="F233" i="7"/>
  <c r="F216" i="6"/>
  <c r="F69" i="8"/>
  <c r="F90" i="8"/>
  <c r="F187" i="8"/>
  <c r="F213" i="8"/>
  <c r="F237" i="8"/>
  <c r="F229" i="8" s="1"/>
  <c r="F228" i="8" s="1"/>
  <c r="K12" i="13" s="1"/>
  <c r="F36" i="9"/>
  <c r="F62" i="9"/>
  <c r="F69" i="9"/>
  <c r="E82" i="9"/>
  <c r="E81" i="9" s="1"/>
  <c r="F141" i="9"/>
  <c r="F159" i="9"/>
  <c r="F166" i="9"/>
  <c r="E179" i="9"/>
  <c r="E178" i="9" s="1"/>
  <c r="F240" i="9"/>
  <c r="E155" i="10"/>
  <c r="E154" i="10" s="1"/>
  <c r="E58" i="11"/>
  <c r="E57" i="11" s="1"/>
  <c r="F166" i="11"/>
  <c r="E179" i="11"/>
  <c r="E178" i="11" s="1"/>
  <c r="F209" i="11"/>
  <c r="F205" i="11" s="1"/>
  <c r="F163" i="12"/>
  <c r="F166" i="12"/>
  <c r="E179" i="12"/>
  <c r="E178" i="12" s="1"/>
  <c r="F197" i="12"/>
  <c r="F27" i="8"/>
  <c r="G152" i="5"/>
  <c r="G152" i="7" s="1"/>
  <c r="G152" i="6" s="1"/>
  <c r="G152" i="8" s="1"/>
  <c r="G152" i="9" s="1"/>
  <c r="G152" i="10" s="1"/>
  <c r="G152" i="11" s="1"/>
  <c r="G152" i="12" s="1"/>
  <c r="F141" i="7"/>
  <c r="F141" i="5"/>
  <c r="E179" i="8"/>
  <c r="E178" i="8" s="1"/>
  <c r="F190" i="8"/>
  <c r="F117" i="6"/>
  <c r="F122" i="6"/>
  <c r="E32" i="6"/>
  <c r="E31" i="6" s="1"/>
  <c r="F15" i="6"/>
  <c r="G9" i="6"/>
  <c r="G9" i="8" s="1"/>
  <c r="G9" i="9" s="1"/>
  <c r="G9" i="10" s="1"/>
  <c r="G9" i="11" s="1"/>
  <c r="G9" i="12" s="1"/>
  <c r="F25" i="6"/>
  <c r="F24" i="6" s="1"/>
  <c r="F69" i="6"/>
  <c r="F78" i="6"/>
  <c r="F75" i="6"/>
  <c r="F74" i="6" s="1"/>
  <c r="F221" i="6"/>
  <c r="E205" i="6"/>
  <c r="E204" i="6" s="1"/>
  <c r="F171" i="6"/>
  <c r="F174" i="6"/>
  <c r="F163" i="6"/>
  <c r="F155" i="6" s="1"/>
  <c r="F154" i="6" s="1"/>
  <c r="F93" i="6"/>
  <c r="E82" i="6"/>
  <c r="E81" i="6" s="1"/>
  <c r="F101" i="6"/>
  <c r="F99" i="6"/>
  <c r="F98" i="6" s="1"/>
  <c r="F90" i="6"/>
  <c r="E106" i="7"/>
  <c r="E105" i="7" s="1"/>
  <c r="F122" i="7"/>
  <c r="E7" i="7"/>
  <c r="E6" i="7" s="1"/>
  <c r="F172" i="7"/>
  <c r="F43" i="7"/>
  <c r="F36" i="7"/>
  <c r="G35" i="7"/>
  <c r="G35" i="6" s="1"/>
  <c r="G35" i="8" s="1"/>
  <c r="G35" i="9" s="1"/>
  <c r="G35" i="10" s="1"/>
  <c r="G35" i="11" s="1"/>
  <c r="G35" i="12" s="1"/>
  <c r="F54" i="7"/>
  <c r="F53" i="7" s="1"/>
  <c r="F51" i="7"/>
  <c r="F50" i="7" s="1"/>
  <c r="E205" i="7"/>
  <c r="E204" i="7" s="1"/>
  <c r="F90" i="7"/>
  <c r="F82" i="7" s="1"/>
  <c r="F81" i="7" s="1"/>
  <c r="E10" i="13" s="1"/>
  <c r="E82" i="7"/>
  <c r="E81" i="7" s="1"/>
  <c r="F99" i="7"/>
  <c r="F98" i="7" s="1"/>
  <c r="G84" i="7"/>
  <c r="G84" i="6" s="1"/>
  <c r="G84" i="8" s="1"/>
  <c r="G84" i="9" s="1"/>
  <c r="G84" i="10" s="1"/>
  <c r="G84" i="11" s="1"/>
  <c r="G84" i="12" s="1"/>
  <c r="F101" i="7"/>
  <c r="F246" i="7"/>
  <c r="F245" i="7" s="1"/>
  <c r="E179" i="7"/>
  <c r="E178" i="7" s="1"/>
  <c r="F183" i="7"/>
  <c r="F172" i="5"/>
  <c r="F171" i="5" s="1"/>
  <c r="F174" i="5"/>
  <c r="F166" i="5"/>
  <c r="F155" i="5" s="1"/>
  <c r="F154" i="5" s="1"/>
  <c r="H9" i="13" s="1"/>
  <c r="F54" i="5"/>
  <c r="F53" i="5" s="1"/>
  <c r="G44" i="5"/>
  <c r="G44" i="7" s="1"/>
  <c r="G44" i="6" s="1"/>
  <c r="G44" i="8" s="1"/>
  <c r="G44" i="9" s="1"/>
  <c r="G44" i="10" s="1"/>
  <c r="G44" i="11" s="1"/>
  <c r="G44" i="12" s="1"/>
  <c r="F7" i="5"/>
  <c r="F6" i="5" s="1"/>
  <c r="B9" i="13" s="1"/>
  <c r="F93" i="5"/>
  <c r="F102" i="5"/>
  <c r="F101" i="5" s="1"/>
  <c r="G247" i="5"/>
  <c r="G247" i="7" s="1"/>
  <c r="G247" i="6" s="1"/>
  <c r="G247" i="8" s="1"/>
  <c r="G247" i="9" s="1"/>
  <c r="G247" i="10" s="1"/>
  <c r="G247" i="11" s="1"/>
  <c r="G247" i="12" s="1"/>
  <c r="G250" i="5"/>
  <c r="G250" i="7" s="1"/>
  <c r="G250" i="6" s="1"/>
  <c r="G250" i="8" s="1"/>
  <c r="G250" i="9" s="1"/>
  <c r="G250" i="10" s="1"/>
  <c r="G250" i="11" s="1"/>
  <c r="G250" i="12" s="1"/>
  <c r="E229" i="5"/>
  <c r="E228" i="5" s="1"/>
  <c r="G238" i="5"/>
  <c r="G238" i="7" s="1"/>
  <c r="G238" i="6" s="1"/>
  <c r="G238" i="8" s="1"/>
  <c r="G238" i="9" s="1"/>
  <c r="G238" i="10" s="1"/>
  <c r="G238" i="11" s="1"/>
  <c r="G238" i="12" s="1"/>
  <c r="F221" i="5"/>
  <c r="E205" i="5"/>
  <c r="E204" i="5" s="1"/>
  <c r="F11" i="4"/>
  <c r="E7" i="4"/>
  <c r="E6" i="4" s="1"/>
  <c r="F240" i="4"/>
  <c r="F187" i="4"/>
  <c r="F179" i="4" s="1"/>
  <c r="F178" i="4" s="1"/>
  <c r="I8" i="13" s="1"/>
  <c r="E130" i="4"/>
  <c r="E129" i="4" s="1"/>
  <c r="F134" i="4"/>
  <c r="F159" i="4"/>
  <c r="F155" i="4" s="1"/>
  <c r="F154" i="4" s="1"/>
  <c r="F141" i="4"/>
  <c r="F138" i="4"/>
  <c r="F69" i="4"/>
  <c r="E58" i="4"/>
  <c r="E57" i="4" s="1"/>
  <c r="F77" i="4"/>
  <c r="F126" i="4"/>
  <c r="F125" i="4" s="1"/>
  <c r="F122" i="4"/>
  <c r="F114" i="4"/>
  <c r="F126" i="3"/>
  <c r="F125" i="3" s="1"/>
  <c r="F159" i="3"/>
  <c r="F25" i="3"/>
  <c r="F24" i="3" s="1"/>
  <c r="F51" i="3"/>
  <c r="F50" i="3" s="1"/>
  <c r="F36" i="3"/>
  <c r="F54" i="3"/>
  <c r="F53" i="3" s="1"/>
  <c r="F62" i="3"/>
  <c r="F183" i="3"/>
  <c r="F86" i="3"/>
  <c r="F75" i="3"/>
  <c r="F74" i="3" s="1"/>
  <c r="G91" i="3"/>
  <c r="G91" i="4" s="1"/>
  <c r="G91" i="5" s="1"/>
  <c r="G91" i="7" s="1"/>
  <c r="G91" i="6" s="1"/>
  <c r="G91" i="8" s="1"/>
  <c r="G91" i="9" s="1"/>
  <c r="G91" i="10" s="1"/>
  <c r="G91" i="11" s="1"/>
  <c r="G91" i="12" s="1"/>
  <c r="G26" i="3"/>
  <c r="G26" i="4" s="1"/>
  <c r="G26" i="5" s="1"/>
  <c r="G26" i="7" s="1"/>
  <c r="G26" i="6" s="1"/>
  <c r="G26" i="8" s="1"/>
  <c r="G26" i="9" s="1"/>
  <c r="G26" i="10" s="1"/>
  <c r="G26" i="11" s="1"/>
  <c r="G26" i="12" s="1"/>
  <c r="G17" i="3"/>
  <c r="G17" i="4" s="1"/>
  <c r="G17" i="5" s="1"/>
  <c r="G17" i="7" s="1"/>
  <c r="G17" i="6" s="1"/>
  <c r="G17" i="8" s="1"/>
  <c r="G17" i="9" s="1"/>
  <c r="G17" i="10" s="1"/>
  <c r="G17" i="11" s="1"/>
  <c r="G17" i="12" s="1"/>
  <c r="G89" i="3"/>
  <c r="G89" i="4" s="1"/>
  <c r="G89" i="5" s="1"/>
  <c r="G89" i="7" s="1"/>
  <c r="G89" i="6" s="1"/>
  <c r="G89" i="8" s="1"/>
  <c r="G89" i="9" s="1"/>
  <c r="G89" i="10" s="1"/>
  <c r="G89" i="11" s="1"/>
  <c r="G89" i="12" s="1"/>
  <c r="G218" i="3"/>
  <c r="G47" i="3"/>
  <c r="G47" i="4" s="1"/>
  <c r="G47" i="5" s="1"/>
  <c r="G47" i="7" s="1"/>
  <c r="G47" i="6" s="1"/>
  <c r="G47" i="8" s="1"/>
  <c r="G47" i="9" s="1"/>
  <c r="G47" i="10" s="1"/>
  <c r="G47" i="11" s="1"/>
  <c r="G47" i="12" s="1"/>
  <c r="F15" i="3"/>
  <c r="E32" i="3"/>
  <c r="E31" i="3" s="1"/>
  <c r="F90" i="3"/>
  <c r="E130" i="3"/>
  <c r="E129" i="3" s="1"/>
  <c r="F216" i="3"/>
  <c r="F141" i="3"/>
  <c r="G103" i="4"/>
  <c r="G103" i="5" s="1"/>
  <c r="G103" i="7" s="1"/>
  <c r="G103" i="6" s="1"/>
  <c r="G103" i="8" s="1"/>
  <c r="G103" i="9" s="1"/>
  <c r="G103" i="10" s="1"/>
  <c r="G103" i="11" s="1"/>
  <c r="G103" i="12" s="1"/>
  <c r="E82" i="4"/>
  <c r="E81" i="4" s="1"/>
  <c r="F99" i="4"/>
  <c r="F98" i="4" s="1"/>
  <c r="F93" i="4"/>
  <c r="F102" i="4"/>
  <c r="F101" i="4" s="1"/>
  <c r="F246" i="4"/>
  <c r="F245" i="4" s="1"/>
  <c r="E229" i="4"/>
  <c r="E228" i="4" s="1"/>
  <c r="F40" i="4"/>
  <c r="F101" i="3"/>
  <c r="E82" i="3"/>
  <c r="E81" i="3" s="1"/>
  <c r="F99" i="3"/>
  <c r="F224" i="3"/>
  <c r="G226" i="3"/>
  <c r="G226" i="4" s="1"/>
  <c r="G226" i="5" s="1"/>
  <c r="G226" i="7" s="1"/>
  <c r="G226" i="6" s="1"/>
  <c r="G226" i="8" s="1"/>
  <c r="G226" i="9" s="1"/>
  <c r="G226" i="10" s="1"/>
  <c r="G226" i="11" s="1"/>
  <c r="G226" i="12" s="1"/>
  <c r="F163" i="3"/>
  <c r="E155" i="3"/>
  <c r="E154" i="3" s="1"/>
  <c r="F172" i="3"/>
  <c r="F171" i="3" s="1"/>
  <c r="F77" i="3"/>
  <c r="E106" i="2"/>
  <c r="E105" i="2" s="1"/>
  <c r="F213" i="2"/>
  <c r="F18" i="3"/>
  <c r="E7" i="3"/>
  <c r="E6" i="3" s="1"/>
  <c r="F225" i="2"/>
  <c r="F224" i="2" s="1"/>
  <c r="G224" i="2" s="1"/>
  <c r="G224" i="3" s="1"/>
  <c r="G109" i="2"/>
  <c r="G109" i="3" s="1"/>
  <c r="G109" i="4" s="1"/>
  <c r="G109" i="5" s="1"/>
  <c r="G109" i="7" s="1"/>
  <c r="G109" i="6" s="1"/>
  <c r="G109" i="8" s="1"/>
  <c r="G109" i="9" s="1"/>
  <c r="G109" i="10" s="1"/>
  <c r="G109" i="11" s="1"/>
  <c r="G109" i="12" s="1"/>
  <c r="G133" i="2"/>
  <c r="G133" i="3" s="1"/>
  <c r="G133" i="4" s="1"/>
  <c r="G133" i="5" s="1"/>
  <c r="G133" i="7" s="1"/>
  <c r="G133" i="6" s="1"/>
  <c r="G133" i="8" s="1"/>
  <c r="G133" i="9" s="1"/>
  <c r="G133" i="10" s="1"/>
  <c r="G133" i="11" s="1"/>
  <c r="G133" i="12" s="1"/>
  <c r="G60" i="2"/>
  <c r="G60" i="3" s="1"/>
  <c r="G60" i="4" s="1"/>
  <c r="G60" i="5" s="1"/>
  <c r="G60" i="7" s="1"/>
  <c r="G60" i="6" s="1"/>
  <c r="G60" i="8" s="1"/>
  <c r="G60" i="9" s="1"/>
  <c r="G60" i="10" s="1"/>
  <c r="G60" i="11" s="1"/>
  <c r="G60" i="12" s="1"/>
  <c r="G156" i="2"/>
  <c r="G156" i="3" s="1"/>
  <c r="G156" i="4" s="1"/>
  <c r="G156" i="5" s="1"/>
  <c r="G156" i="7" s="1"/>
  <c r="G156" i="6" s="1"/>
  <c r="G156" i="8" s="1"/>
  <c r="G156" i="9" s="1"/>
  <c r="G156" i="10" s="1"/>
  <c r="G156" i="11" s="1"/>
  <c r="G156" i="12" s="1"/>
  <c r="E155" i="2"/>
  <c r="E154" i="2" s="1"/>
  <c r="F11" i="2"/>
  <c r="G165" i="2"/>
  <c r="G165" i="3" s="1"/>
  <c r="G165" i="4" s="1"/>
  <c r="G165" i="5" s="1"/>
  <c r="G165" i="7" s="1"/>
  <c r="G165" i="6" s="1"/>
  <c r="G165" i="8" s="1"/>
  <c r="G165" i="9" s="1"/>
  <c r="G165" i="10" s="1"/>
  <c r="G165" i="11" s="1"/>
  <c r="G165" i="12" s="1"/>
  <c r="G157" i="2"/>
  <c r="G157" i="3" s="1"/>
  <c r="G157" i="4" s="1"/>
  <c r="G157" i="5" s="1"/>
  <c r="G157" i="7" s="1"/>
  <c r="G157" i="6" s="1"/>
  <c r="G157" i="8" s="1"/>
  <c r="G157" i="9" s="1"/>
  <c r="G157" i="10" s="1"/>
  <c r="G157" i="11" s="1"/>
  <c r="G157" i="12" s="1"/>
  <c r="G42" i="2"/>
  <c r="G42" i="3" s="1"/>
  <c r="G42" i="4" s="1"/>
  <c r="G42" i="5" s="1"/>
  <c r="G42" i="7" s="1"/>
  <c r="G42" i="6" s="1"/>
  <c r="G42" i="8" s="1"/>
  <c r="G42" i="9" s="1"/>
  <c r="G42" i="10" s="1"/>
  <c r="G42" i="11" s="1"/>
  <c r="G42" i="12" s="1"/>
  <c r="G131" i="2"/>
  <c r="G131" i="3" s="1"/>
  <c r="G131" i="4" s="1"/>
  <c r="G131" i="5" s="1"/>
  <c r="G131" i="7" s="1"/>
  <c r="G131" i="6" s="1"/>
  <c r="G131" i="8" s="1"/>
  <c r="G131" i="9" s="1"/>
  <c r="G131" i="10" s="1"/>
  <c r="G131" i="11" s="1"/>
  <c r="G131" i="12" s="1"/>
  <c r="F54" i="2"/>
  <c r="F53" i="2" s="1"/>
  <c r="F163" i="2"/>
  <c r="G163" i="2" s="1"/>
  <c r="G184" i="2"/>
  <c r="G184" i="3" s="1"/>
  <c r="G184" i="4" s="1"/>
  <c r="G184" i="5" s="1"/>
  <c r="G184" i="7" s="1"/>
  <c r="G184" i="6" s="1"/>
  <c r="G184" i="8" s="1"/>
  <c r="G184" i="9" s="1"/>
  <c r="G184" i="10" s="1"/>
  <c r="G184" i="11" s="1"/>
  <c r="G184" i="12" s="1"/>
  <c r="G14" i="2"/>
  <c r="G14" i="3" s="1"/>
  <c r="G14" i="4" s="1"/>
  <c r="G14" i="5" s="1"/>
  <c r="G14" i="7" s="1"/>
  <c r="G14" i="6" s="1"/>
  <c r="G14" i="8" s="1"/>
  <c r="G14" i="9" s="1"/>
  <c r="G14" i="10" s="1"/>
  <c r="G14" i="11" s="1"/>
  <c r="G14" i="12" s="1"/>
  <c r="G39" i="2"/>
  <c r="G39" i="3" s="1"/>
  <c r="G39" i="4" s="1"/>
  <c r="G39" i="5" s="1"/>
  <c r="G39" i="7" s="1"/>
  <c r="G39" i="6" s="1"/>
  <c r="G39" i="8" s="1"/>
  <c r="G39" i="9" s="1"/>
  <c r="G39" i="10" s="1"/>
  <c r="G39" i="11" s="1"/>
  <c r="G39" i="12" s="1"/>
  <c r="F51" i="2"/>
  <c r="F159" i="2"/>
  <c r="G202" i="2"/>
  <c r="G202" i="3" s="1"/>
  <c r="G202" i="4" s="1"/>
  <c r="G202" i="5" s="1"/>
  <c r="G202" i="7" s="1"/>
  <c r="G202" i="6" s="1"/>
  <c r="G202" i="8" s="1"/>
  <c r="G202" i="9" s="1"/>
  <c r="G202" i="10" s="1"/>
  <c r="G202" i="11" s="1"/>
  <c r="G202" i="12" s="1"/>
  <c r="G85" i="2"/>
  <c r="G85" i="3" s="1"/>
  <c r="G85" i="4" s="1"/>
  <c r="G85" i="5" s="1"/>
  <c r="G85" i="7" s="1"/>
  <c r="G85" i="6" s="1"/>
  <c r="G85" i="8" s="1"/>
  <c r="G85" i="9" s="1"/>
  <c r="G85" i="10" s="1"/>
  <c r="G85" i="11" s="1"/>
  <c r="G85" i="12" s="1"/>
  <c r="G67" i="2"/>
  <c r="G67" i="3" s="1"/>
  <c r="G67" i="4" s="1"/>
  <c r="G67" i="5" s="1"/>
  <c r="G67" i="7" s="1"/>
  <c r="G67" i="6" s="1"/>
  <c r="G67" i="8" s="1"/>
  <c r="G67" i="9" s="1"/>
  <c r="G67" i="10" s="1"/>
  <c r="G67" i="11" s="1"/>
  <c r="G67" i="12" s="1"/>
  <c r="G45" i="2"/>
  <c r="G45" i="3" s="1"/>
  <c r="G45" i="4" s="1"/>
  <c r="G45" i="5" s="1"/>
  <c r="G45" i="7" s="1"/>
  <c r="G45" i="6" s="1"/>
  <c r="G45" i="8" s="1"/>
  <c r="G45" i="9" s="1"/>
  <c r="G45" i="10" s="1"/>
  <c r="G45" i="11" s="1"/>
  <c r="G45" i="12" s="1"/>
  <c r="G20" i="2"/>
  <c r="G20" i="3" s="1"/>
  <c r="G20" i="4" s="1"/>
  <c r="G20" i="5" s="1"/>
  <c r="G20" i="7" s="1"/>
  <c r="G20" i="6" s="1"/>
  <c r="G20" i="8" s="1"/>
  <c r="G20" i="9" s="1"/>
  <c r="G20" i="10" s="1"/>
  <c r="G20" i="11" s="1"/>
  <c r="G20" i="12" s="1"/>
  <c r="G92" i="2"/>
  <c r="G92" i="3" s="1"/>
  <c r="G92" i="4" s="1"/>
  <c r="G92" i="5" s="1"/>
  <c r="G92" i="7" s="1"/>
  <c r="G92" i="6" s="1"/>
  <c r="G92" i="8" s="1"/>
  <c r="G92" i="9" s="1"/>
  <c r="G92" i="10" s="1"/>
  <c r="G92" i="11" s="1"/>
  <c r="G92" i="12" s="1"/>
  <c r="G215" i="2"/>
  <c r="G206" i="2"/>
  <c r="G206" i="3" s="1"/>
  <c r="G206" i="4" s="1"/>
  <c r="G206" i="5" s="1"/>
  <c r="G206" i="7" s="1"/>
  <c r="G206" i="6" s="1"/>
  <c r="G206" i="8" s="1"/>
  <c r="G206" i="9" s="1"/>
  <c r="G206" i="10" s="1"/>
  <c r="G206" i="11" s="1"/>
  <c r="G206" i="12" s="1"/>
  <c r="G10" i="2"/>
  <c r="G215" i="3" s="1"/>
  <c r="G215" i="4" s="1"/>
  <c r="G215" i="5" s="1"/>
  <c r="G215" i="7" s="1"/>
  <c r="G215" i="6" s="1"/>
  <c r="G215" i="8" s="1"/>
  <c r="G215" i="9" s="1"/>
  <c r="G215" i="10" s="1"/>
  <c r="G215" i="11" s="1"/>
  <c r="G215" i="12" s="1"/>
  <c r="G144" i="2"/>
  <c r="G144" i="3" s="1"/>
  <c r="G144" i="4" s="1"/>
  <c r="G144" i="5" s="1"/>
  <c r="G144" i="7" s="1"/>
  <c r="G144" i="6" s="1"/>
  <c r="G144" i="8" s="1"/>
  <c r="G144" i="9" s="1"/>
  <c r="G144" i="10" s="1"/>
  <c r="G144" i="11" s="1"/>
  <c r="G144" i="12" s="1"/>
  <c r="F114" i="2"/>
  <c r="F106" i="2" s="1"/>
  <c r="F105" i="2" s="1"/>
  <c r="F6" i="13" s="1"/>
  <c r="F117" i="2"/>
  <c r="F134" i="2"/>
  <c r="G194" i="2"/>
  <c r="G194" i="3" s="1"/>
  <c r="G194" i="4" s="1"/>
  <c r="G194" i="5" s="1"/>
  <c r="G194" i="7" s="1"/>
  <c r="G194" i="6" s="1"/>
  <c r="G194" i="8" s="1"/>
  <c r="G194" i="9" s="1"/>
  <c r="G194" i="10" s="1"/>
  <c r="G194" i="11" s="1"/>
  <c r="G194" i="12" s="1"/>
  <c r="G162" i="2"/>
  <c r="G162" i="3" s="1"/>
  <c r="G162" i="4" s="1"/>
  <c r="G162" i="5" s="1"/>
  <c r="G162" i="7" s="1"/>
  <c r="G162" i="6" s="1"/>
  <c r="G162" i="8" s="1"/>
  <c r="G162" i="9" s="1"/>
  <c r="G162" i="10" s="1"/>
  <c r="G162" i="11" s="1"/>
  <c r="G162" i="12" s="1"/>
  <c r="E7" i="2"/>
  <c r="E6" i="2" s="1"/>
  <c r="G161" i="2"/>
  <c r="G161" i="3" s="1"/>
  <c r="G161" i="4" s="1"/>
  <c r="G161" i="5" s="1"/>
  <c r="G161" i="7" s="1"/>
  <c r="G161" i="6" s="1"/>
  <c r="G161" i="8" s="1"/>
  <c r="G161" i="9" s="1"/>
  <c r="G161" i="10" s="1"/>
  <c r="G161" i="11" s="1"/>
  <c r="G161" i="12" s="1"/>
  <c r="G185" i="2"/>
  <c r="G185" i="3" s="1"/>
  <c r="G185" i="4" s="1"/>
  <c r="G185" i="5" s="1"/>
  <c r="G185" i="7" s="1"/>
  <c r="G185" i="6" s="1"/>
  <c r="G185" i="8" s="1"/>
  <c r="G185" i="9" s="1"/>
  <c r="G185" i="10" s="1"/>
  <c r="G185" i="11" s="1"/>
  <c r="G185" i="12" s="1"/>
  <c r="G137" i="2"/>
  <c r="G137" i="3" s="1"/>
  <c r="G137" i="4" s="1"/>
  <c r="G137" i="5" s="1"/>
  <c r="G137" i="7" s="1"/>
  <c r="G137" i="6" s="1"/>
  <c r="G137" i="8" s="1"/>
  <c r="G137" i="9" s="1"/>
  <c r="G137" i="10" s="1"/>
  <c r="G137" i="11" s="1"/>
  <c r="G137" i="12" s="1"/>
  <c r="G132" i="2"/>
  <c r="G132" i="3" s="1"/>
  <c r="G132" i="4" s="1"/>
  <c r="G132" i="5" s="1"/>
  <c r="G132" i="7" s="1"/>
  <c r="G132" i="6" s="1"/>
  <c r="G132" i="8" s="1"/>
  <c r="G132" i="9" s="1"/>
  <c r="G132" i="10" s="1"/>
  <c r="G132" i="11" s="1"/>
  <c r="G132" i="12" s="1"/>
  <c r="G108" i="2"/>
  <c r="G108" i="3" s="1"/>
  <c r="G108" i="4" s="1"/>
  <c r="G108" i="5" s="1"/>
  <c r="G108" i="7" s="1"/>
  <c r="G108" i="6" s="1"/>
  <c r="G108" i="8" s="1"/>
  <c r="G108" i="9" s="1"/>
  <c r="G108" i="10" s="1"/>
  <c r="G108" i="11" s="1"/>
  <c r="G108" i="12" s="1"/>
  <c r="G83" i="2"/>
  <c r="G83" i="3" s="1"/>
  <c r="G83" i="4" s="1"/>
  <c r="G83" i="5" s="1"/>
  <c r="G83" i="7" s="1"/>
  <c r="G83" i="6" s="1"/>
  <c r="G83" i="8" s="1"/>
  <c r="G83" i="9" s="1"/>
  <c r="G83" i="10" s="1"/>
  <c r="G83" i="11" s="1"/>
  <c r="G83" i="12" s="1"/>
  <c r="G71" i="2"/>
  <c r="G71" i="3" s="1"/>
  <c r="G71" i="4" s="1"/>
  <c r="G71" i="5" s="1"/>
  <c r="G71" i="7" s="1"/>
  <c r="G71" i="6" s="1"/>
  <c r="G71" i="8" s="1"/>
  <c r="G71" i="9" s="1"/>
  <c r="G71" i="10" s="1"/>
  <c r="G71" i="11" s="1"/>
  <c r="G71" i="12" s="1"/>
  <c r="G65" i="2"/>
  <c r="G65" i="3" s="1"/>
  <c r="G65" i="4" s="1"/>
  <c r="G65" i="5" s="1"/>
  <c r="G65" i="7" s="1"/>
  <c r="G65" i="6" s="1"/>
  <c r="G65" i="8" s="1"/>
  <c r="G65" i="9" s="1"/>
  <c r="G65" i="10" s="1"/>
  <c r="G65" i="11" s="1"/>
  <c r="G65" i="12" s="1"/>
  <c r="G19" i="2"/>
  <c r="G19" i="3" s="1"/>
  <c r="G19" i="4" s="1"/>
  <c r="G19" i="5" s="1"/>
  <c r="G19" i="7" s="1"/>
  <c r="G19" i="6" s="1"/>
  <c r="G19" i="8" s="1"/>
  <c r="G19" i="9" s="1"/>
  <c r="G19" i="10" s="1"/>
  <c r="G19" i="11" s="1"/>
  <c r="G19" i="12" s="1"/>
  <c r="G116" i="2"/>
  <c r="G116" i="3" s="1"/>
  <c r="G116" i="4" s="1"/>
  <c r="G116" i="5" s="1"/>
  <c r="G116" i="7" s="1"/>
  <c r="G116" i="6" s="1"/>
  <c r="G116" i="8" s="1"/>
  <c r="G116" i="9" s="1"/>
  <c r="G116" i="10" s="1"/>
  <c r="G116" i="11" s="1"/>
  <c r="G116" i="12" s="1"/>
  <c r="F66" i="2"/>
  <c r="G66" i="2" s="1"/>
  <c r="G66" i="3" s="1"/>
  <c r="G66" i="4" s="1"/>
  <c r="G66" i="5" s="1"/>
  <c r="G66" i="7" s="1"/>
  <c r="G66" i="6" s="1"/>
  <c r="G66" i="8" s="1"/>
  <c r="F86" i="2"/>
  <c r="F25" i="2"/>
  <c r="F24" i="2" s="1"/>
  <c r="G241" i="2"/>
  <c r="G241" i="3" s="1"/>
  <c r="G241" i="4" s="1"/>
  <c r="G241" i="5" s="1"/>
  <c r="G241" i="7" s="1"/>
  <c r="G241" i="6" s="1"/>
  <c r="G241" i="8" s="1"/>
  <c r="G241" i="9" s="1"/>
  <c r="G241" i="10" s="1"/>
  <c r="G241" i="11" s="1"/>
  <c r="G241" i="12" s="1"/>
  <c r="G119" i="2"/>
  <c r="G119" i="3" s="1"/>
  <c r="G119" i="4" s="1"/>
  <c r="G119" i="5" s="1"/>
  <c r="G119" i="7" s="1"/>
  <c r="G119" i="6" s="1"/>
  <c r="G119" i="8" s="1"/>
  <c r="G119" i="9" s="1"/>
  <c r="G119" i="10" s="1"/>
  <c r="G119" i="11" s="1"/>
  <c r="G119" i="12" s="1"/>
  <c r="G94" i="2"/>
  <c r="G94" i="3" s="1"/>
  <c r="G94" i="4" s="1"/>
  <c r="G94" i="5" s="1"/>
  <c r="G94" i="7" s="1"/>
  <c r="G94" i="6" s="1"/>
  <c r="G94" i="8" s="1"/>
  <c r="G94" i="9" s="1"/>
  <c r="G94" i="10" s="1"/>
  <c r="G94" i="11" s="1"/>
  <c r="G94" i="12" s="1"/>
  <c r="G13" i="2"/>
  <c r="G13" i="3" s="1"/>
  <c r="G13" i="4" s="1"/>
  <c r="G13" i="5" s="1"/>
  <c r="G13" i="7" s="1"/>
  <c r="G13" i="6" s="1"/>
  <c r="G13" i="8" s="1"/>
  <c r="G13" i="9" s="1"/>
  <c r="G13" i="10" s="1"/>
  <c r="G13" i="11" s="1"/>
  <c r="G13" i="12" s="1"/>
  <c r="G207" i="2"/>
  <c r="G207" i="3" s="1"/>
  <c r="G207" i="4" s="1"/>
  <c r="G207" i="5" s="1"/>
  <c r="G207" i="7" s="1"/>
  <c r="G207" i="6" s="1"/>
  <c r="G207" i="8" s="1"/>
  <c r="G207" i="9" s="1"/>
  <c r="G207" i="10" s="1"/>
  <c r="G207" i="11" s="1"/>
  <c r="G207" i="12" s="1"/>
  <c r="E205" i="2"/>
  <c r="E204" i="2" s="1"/>
  <c r="F110" i="2"/>
  <c r="F166" i="2"/>
  <c r="F123" i="2"/>
  <c r="F122" i="2" s="1"/>
  <c r="G36" i="2"/>
  <c r="G12" i="2"/>
  <c r="G12" i="3" s="1"/>
  <c r="G12" i="4" s="1"/>
  <c r="G12" i="5" s="1"/>
  <c r="G12" i="7" s="1"/>
  <c r="G12" i="6" s="1"/>
  <c r="G12" i="8" s="1"/>
  <c r="G12" i="9" s="1"/>
  <c r="G12" i="10" s="1"/>
  <c r="G12" i="11" s="1"/>
  <c r="G12" i="12" s="1"/>
  <c r="G239" i="2"/>
  <c r="G239" i="3" s="1"/>
  <c r="G239" i="4" s="1"/>
  <c r="G239" i="5" s="1"/>
  <c r="G239" i="7" s="1"/>
  <c r="G239" i="6" s="1"/>
  <c r="G239" i="8" s="1"/>
  <c r="G239" i="9" s="1"/>
  <c r="G239" i="10" s="1"/>
  <c r="G239" i="11" s="1"/>
  <c r="G239" i="12" s="1"/>
  <c r="G193" i="2"/>
  <c r="G193" i="3" s="1"/>
  <c r="G193" i="4" s="1"/>
  <c r="G193" i="5" s="1"/>
  <c r="G193" i="7" s="1"/>
  <c r="G193" i="6" s="1"/>
  <c r="G193" i="8" s="1"/>
  <c r="G193" i="9" s="1"/>
  <c r="G193" i="10" s="1"/>
  <c r="G193" i="11" s="1"/>
  <c r="G193" i="12" s="1"/>
  <c r="G188" i="2"/>
  <c r="G188" i="3" s="1"/>
  <c r="G188" i="4" s="1"/>
  <c r="G188" i="5" s="1"/>
  <c r="G188" i="7" s="1"/>
  <c r="G188" i="6" s="1"/>
  <c r="G188" i="8" s="1"/>
  <c r="G188" i="9" s="1"/>
  <c r="G188" i="10" s="1"/>
  <c r="G188" i="11" s="1"/>
  <c r="G188" i="12" s="1"/>
  <c r="G182" i="2"/>
  <c r="G182" i="3" s="1"/>
  <c r="G182" i="4" s="1"/>
  <c r="G182" i="5" s="1"/>
  <c r="G182" i="7" s="1"/>
  <c r="G182" i="6" s="1"/>
  <c r="G182" i="8" s="1"/>
  <c r="G182" i="9" s="1"/>
  <c r="G182" i="10" s="1"/>
  <c r="G182" i="11" s="1"/>
  <c r="G182" i="12" s="1"/>
  <c r="G136" i="2"/>
  <c r="G136" i="3" s="1"/>
  <c r="G136" i="4" s="1"/>
  <c r="G136" i="5" s="1"/>
  <c r="G136" i="7" s="1"/>
  <c r="G136" i="6" s="1"/>
  <c r="G136" i="8" s="1"/>
  <c r="G136" i="9" s="1"/>
  <c r="G136" i="10" s="1"/>
  <c r="G136" i="11" s="1"/>
  <c r="G136" i="12" s="1"/>
  <c r="G113" i="2"/>
  <c r="G113" i="3" s="1"/>
  <c r="G113" i="4" s="1"/>
  <c r="G113" i="5" s="1"/>
  <c r="G113" i="7" s="1"/>
  <c r="G113" i="6" s="1"/>
  <c r="G113" i="8" s="1"/>
  <c r="G113" i="9" s="1"/>
  <c r="G113" i="10" s="1"/>
  <c r="G113" i="11" s="1"/>
  <c r="G113" i="12" s="1"/>
  <c r="G55" i="2"/>
  <c r="G55" i="3" s="1"/>
  <c r="G55" i="4" s="1"/>
  <c r="G55" i="5" s="1"/>
  <c r="G55" i="7" s="1"/>
  <c r="G55" i="6" s="1"/>
  <c r="G55" i="8" s="1"/>
  <c r="G55" i="9" s="1"/>
  <c r="G55" i="10" s="1"/>
  <c r="G55" i="11" s="1"/>
  <c r="G55" i="12" s="1"/>
  <c r="G33" i="2"/>
  <c r="G33" i="3" s="1"/>
  <c r="G33" i="4" s="1"/>
  <c r="G33" i="5" s="1"/>
  <c r="G33" i="7" s="1"/>
  <c r="G33" i="6" s="1"/>
  <c r="G33" i="8" s="1"/>
  <c r="G33" i="9" s="1"/>
  <c r="G33" i="10" s="1"/>
  <c r="G33" i="11" s="1"/>
  <c r="G33" i="12" s="1"/>
  <c r="F183" i="2"/>
  <c r="F187" i="2"/>
  <c r="F209" i="2"/>
  <c r="G210" i="2"/>
  <c r="G210" i="3" s="1"/>
  <c r="G210" i="4" s="1"/>
  <c r="G210" i="5" s="1"/>
  <c r="G210" i="7" s="1"/>
  <c r="G210" i="6" s="1"/>
  <c r="G210" i="8" s="1"/>
  <c r="G210" i="9" s="1"/>
  <c r="G210" i="10" s="1"/>
  <c r="G210" i="11" s="1"/>
  <c r="G210" i="12" s="1"/>
  <c r="G52" i="2"/>
  <c r="G52" i="3" s="1"/>
  <c r="G52" i="4" s="1"/>
  <c r="G52" i="5" s="1"/>
  <c r="G52" i="7" s="1"/>
  <c r="G52" i="6" s="1"/>
  <c r="G52" i="8" s="1"/>
  <c r="G52" i="9" s="1"/>
  <c r="G52" i="10" s="1"/>
  <c r="G52" i="11" s="1"/>
  <c r="G52" i="12" s="1"/>
  <c r="G8" i="2"/>
  <c r="G8" i="3" s="1"/>
  <c r="G8" i="4" s="1"/>
  <c r="G8" i="5" s="1"/>
  <c r="G8" i="7" s="1"/>
  <c r="G8" i="6" s="1"/>
  <c r="G8" i="8" s="1"/>
  <c r="G8" i="9" s="1"/>
  <c r="G8" i="10" s="1"/>
  <c r="G8" i="11" s="1"/>
  <c r="G8" i="12" s="1"/>
  <c r="G234" i="2"/>
  <c r="G234" i="3" s="1"/>
  <c r="G234" i="4" s="1"/>
  <c r="G234" i="5" s="1"/>
  <c r="G234" i="7" s="1"/>
  <c r="G234" i="6" s="1"/>
  <c r="G234" i="8" s="1"/>
  <c r="G234" i="9" s="1"/>
  <c r="G234" i="10" s="1"/>
  <c r="G234" i="11" s="1"/>
  <c r="G234" i="12" s="1"/>
  <c r="G140" i="2"/>
  <c r="G140" i="3" s="1"/>
  <c r="G140" i="4" s="1"/>
  <c r="G140" i="5" s="1"/>
  <c r="G140" i="7" s="1"/>
  <c r="G140" i="6" s="1"/>
  <c r="G140" i="8" s="1"/>
  <c r="G140" i="9" s="1"/>
  <c r="G140" i="10" s="1"/>
  <c r="G140" i="11" s="1"/>
  <c r="G140" i="12" s="1"/>
  <c r="G135" i="2"/>
  <c r="G135" i="3" s="1"/>
  <c r="G135" i="4" s="1"/>
  <c r="G135" i="5" s="1"/>
  <c r="G135" i="7" s="1"/>
  <c r="G135" i="6" s="1"/>
  <c r="G135" i="8" s="1"/>
  <c r="G135" i="9" s="1"/>
  <c r="G135" i="10" s="1"/>
  <c r="G135" i="11" s="1"/>
  <c r="G135" i="12" s="1"/>
  <c r="G88" i="2"/>
  <c r="G88" i="3" s="1"/>
  <c r="G88" i="4" s="1"/>
  <c r="G88" i="5" s="1"/>
  <c r="G88" i="7" s="1"/>
  <c r="G88" i="6" s="1"/>
  <c r="G88" i="8" s="1"/>
  <c r="G88" i="9" s="1"/>
  <c r="G88" i="10" s="1"/>
  <c r="G88" i="11" s="1"/>
  <c r="G88" i="12" s="1"/>
  <c r="G76" i="2"/>
  <c r="G76" i="3" s="1"/>
  <c r="G76" i="4" s="1"/>
  <c r="G76" i="5" s="1"/>
  <c r="G76" i="7" s="1"/>
  <c r="G76" i="6" s="1"/>
  <c r="G76" i="8" s="1"/>
  <c r="G76" i="9" s="1"/>
  <c r="G76" i="10" s="1"/>
  <c r="G76" i="11" s="1"/>
  <c r="G76" i="12" s="1"/>
  <c r="G68" i="2"/>
  <c r="G68" i="3" s="1"/>
  <c r="G68" i="4" s="1"/>
  <c r="G68" i="5" s="1"/>
  <c r="G68" i="7" s="1"/>
  <c r="G68" i="6" s="1"/>
  <c r="G68" i="8" s="1"/>
  <c r="G68" i="9" s="1"/>
  <c r="G68" i="10" s="1"/>
  <c r="G68" i="11" s="1"/>
  <c r="G68" i="12" s="1"/>
  <c r="G46" i="2"/>
  <c r="G46" i="3" s="1"/>
  <c r="G46" i="4" s="1"/>
  <c r="G46" i="5" s="1"/>
  <c r="G46" i="7" s="1"/>
  <c r="G46" i="6" s="1"/>
  <c r="G46" i="8" s="1"/>
  <c r="G46" i="9" s="1"/>
  <c r="G46" i="10" s="1"/>
  <c r="G46" i="11" s="1"/>
  <c r="G46" i="12" s="1"/>
  <c r="G34" i="2"/>
  <c r="G34" i="3" s="1"/>
  <c r="G34" i="4" s="1"/>
  <c r="G34" i="5" s="1"/>
  <c r="G34" i="7" s="1"/>
  <c r="G34" i="6" s="1"/>
  <c r="G34" i="8" s="1"/>
  <c r="G34" i="9" s="1"/>
  <c r="G34" i="10" s="1"/>
  <c r="G34" i="11" s="1"/>
  <c r="G34" i="12" s="1"/>
  <c r="G214" i="2"/>
  <c r="G214" i="3" s="1"/>
  <c r="G214" i="4" s="1"/>
  <c r="G214" i="5" s="1"/>
  <c r="G214" i="7" s="1"/>
  <c r="G214" i="6" s="1"/>
  <c r="G214" i="8" s="1"/>
  <c r="G214" i="9" s="1"/>
  <c r="G214" i="10" s="1"/>
  <c r="G214" i="11" s="1"/>
  <c r="G214" i="12" s="1"/>
  <c r="G37" i="2"/>
  <c r="G37" i="3" s="1"/>
  <c r="G37" i="4" s="1"/>
  <c r="G37" i="5" s="1"/>
  <c r="G37" i="7" s="1"/>
  <c r="G37" i="6" s="1"/>
  <c r="G37" i="8" s="1"/>
  <c r="G37" i="9" s="1"/>
  <c r="G37" i="10" s="1"/>
  <c r="G37" i="11" s="1"/>
  <c r="G37" i="12" s="1"/>
  <c r="F99" i="2"/>
  <c r="F98" i="2" s="1"/>
  <c r="F138" i="2"/>
  <c r="F216" i="2"/>
  <c r="F240" i="2"/>
  <c r="G240" i="2" s="1"/>
  <c r="G240" i="3" s="1"/>
  <c r="G149" i="2"/>
  <c r="G149" i="3" s="1"/>
  <c r="G149" i="4" s="1"/>
  <c r="G149" i="5" s="1"/>
  <c r="G149" i="7" s="1"/>
  <c r="G149" i="6" s="1"/>
  <c r="G149" i="8" s="1"/>
  <c r="G149" i="9" s="1"/>
  <c r="G149" i="10" s="1"/>
  <c r="G149" i="11" s="1"/>
  <c r="G149" i="12" s="1"/>
  <c r="G143" i="2"/>
  <c r="G143" i="3" s="1"/>
  <c r="G143" i="4" s="1"/>
  <c r="G143" i="5" s="1"/>
  <c r="G143" i="7" s="1"/>
  <c r="G143" i="6" s="1"/>
  <c r="G143" i="8" s="1"/>
  <c r="G143" i="9" s="1"/>
  <c r="G143" i="10" s="1"/>
  <c r="G143" i="11" s="1"/>
  <c r="G143" i="12" s="1"/>
  <c r="F141" i="2"/>
  <c r="G151" i="2"/>
  <c r="F150" i="2"/>
  <c r="G150" i="2" s="1"/>
  <c r="G142" i="2"/>
  <c r="G142" i="3" s="1"/>
  <c r="G142" i="4" s="1"/>
  <c r="G142" i="5" s="1"/>
  <c r="G142" i="7" s="1"/>
  <c r="G142" i="6" s="1"/>
  <c r="G142" i="8" s="1"/>
  <c r="G142" i="9" s="1"/>
  <c r="G142" i="10" s="1"/>
  <c r="G142" i="11" s="1"/>
  <c r="G142" i="12" s="1"/>
  <c r="G139" i="2"/>
  <c r="G139" i="3" s="1"/>
  <c r="G139" i="4" s="1"/>
  <c r="G139" i="5" s="1"/>
  <c r="G139" i="7" s="1"/>
  <c r="G139" i="6" s="1"/>
  <c r="G139" i="8" s="1"/>
  <c r="G139" i="9" s="1"/>
  <c r="G139" i="10" s="1"/>
  <c r="G139" i="11" s="1"/>
  <c r="G139" i="12" s="1"/>
  <c r="F148" i="2"/>
  <c r="F147" i="2" s="1"/>
  <c r="G173" i="2"/>
  <c r="G173" i="3" s="1"/>
  <c r="G173" i="4" s="1"/>
  <c r="G173" i="5" s="1"/>
  <c r="G173" i="7" s="1"/>
  <c r="G173" i="6" s="1"/>
  <c r="G173" i="8" s="1"/>
  <c r="G173" i="9" s="1"/>
  <c r="G173" i="10" s="1"/>
  <c r="G173" i="11" s="1"/>
  <c r="G173" i="12" s="1"/>
  <c r="F174" i="2"/>
  <c r="G167" i="2"/>
  <c r="G167" i="3" s="1"/>
  <c r="G167" i="4" s="1"/>
  <c r="G167" i="5" s="1"/>
  <c r="G167" i="7" s="1"/>
  <c r="G167" i="6" s="1"/>
  <c r="G167" i="8" s="1"/>
  <c r="G167" i="9" s="1"/>
  <c r="G167" i="10" s="1"/>
  <c r="G167" i="11" s="1"/>
  <c r="G167" i="12" s="1"/>
  <c r="G248" i="2"/>
  <c r="G248" i="3" s="1"/>
  <c r="G248" i="4" s="1"/>
  <c r="G248" i="5" s="1"/>
  <c r="G248" i="7" s="1"/>
  <c r="G248" i="6" s="1"/>
  <c r="G248" i="8" s="1"/>
  <c r="G248" i="9" s="1"/>
  <c r="G248" i="10" s="1"/>
  <c r="G248" i="11" s="1"/>
  <c r="G248" i="12" s="1"/>
  <c r="F246" i="2"/>
  <c r="F245" i="2" s="1"/>
  <c r="G230" i="2"/>
  <c r="G230" i="3" s="1"/>
  <c r="G230" i="4" s="1"/>
  <c r="G230" i="5" s="1"/>
  <c r="G230" i="7" s="1"/>
  <c r="G230" i="6" s="1"/>
  <c r="G230" i="8" s="1"/>
  <c r="G230" i="9" s="1"/>
  <c r="G230" i="10" s="1"/>
  <c r="G230" i="11" s="1"/>
  <c r="G230" i="12" s="1"/>
  <c r="F190" i="2"/>
  <c r="G192" i="2"/>
  <c r="G192" i="3" s="1"/>
  <c r="G192" i="4" s="1"/>
  <c r="G192" i="5" s="1"/>
  <c r="G192" i="7" s="1"/>
  <c r="G192" i="6" s="1"/>
  <c r="G192" i="8" s="1"/>
  <c r="G192" i="9" s="1"/>
  <c r="G192" i="10" s="1"/>
  <c r="G192" i="11" s="1"/>
  <c r="G192" i="12" s="1"/>
  <c r="G189" i="2"/>
  <c r="G189" i="3" s="1"/>
  <c r="G189" i="4" s="1"/>
  <c r="G189" i="5" s="1"/>
  <c r="G189" i="7" s="1"/>
  <c r="G189" i="6" s="1"/>
  <c r="G189" i="8" s="1"/>
  <c r="G189" i="9" s="1"/>
  <c r="G189" i="10" s="1"/>
  <c r="G189" i="11" s="1"/>
  <c r="G189" i="12" s="1"/>
  <c r="E179" i="2"/>
  <c r="E178" i="2" s="1"/>
  <c r="F201" i="2"/>
  <c r="F200" i="2" s="1"/>
  <c r="F102" i="2"/>
  <c r="F101" i="2" s="1"/>
  <c r="F93" i="2"/>
  <c r="F82" i="2" s="1"/>
  <c r="E82" i="2"/>
  <c r="E81" i="2" s="1"/>
  <c r="F90" i="2"/>
  <c r="F18" i="2"/>
  <c r="G28" i="2"/>
  <c r="F15" i="2"/>
  <c r="G15" i="2" s="1"/>
  <c r="G15" i="3" s="1"/>
  <c r="G15" i="4" s="1"/>
  <c r="G15" i="5" s="1"/>
  <c r="G11" i="2"/>
  <c r="G70" i="2"/>
  <c r="G70" i="3" s="1"/>
  <c r="G70" i="4" s="1"/>
  <c r="G70" i="5" s="1"/>
  <c r="G70" i="7" s="1"/>
  <c r="G70" i="6" s="1"/>
  <c r="G70" i="8" s="1"/>
  <c r="G70" i="9" s="1"/>
  <c r="G70" i="10" s="1"/>
  <c r="G70" i="11" s="1"/>
  <c r="G70" i="12" s="1"/>
  <c r="F69" i="2"/>
  <c r="G59" i="2"/>
  <c r="G59" i="3" s="1"/>
  <c r="G59" i="4" s="1"/>
  <c r="G59" i="5" s="1"/>
  <c r="G59" i="7" s="1"/>
  <c r="G59" i="6" s="1"/>
  <c r="G59" i="8" s="1"/>
  <c r="G59" i="9" s="1"/>
  <c r="G59" i="10" s="1"/>
  <c r="G59" i="11" s="1"/>
  <c r="G59" i="12" s="1"/>
  <c r="F246" i="1"/>
  <c r="G246" i="1" s="1"/>
  <c r="F43" i="1"/>
  <c r="G43" i="1" s="1"/>
  <c r="F86" i="1"/>
  <c r="G86" i="1" s="1"/>
  <c r="G86" i="2" s="1"/>
  <c r="G86" i="3" s="1"/>
  <c r="G164" i="1"/>
  <c r="G164" i="2" s="1"/>
  <c r="G164" i="3" s="1"/>
  <c r="G164" i="4" s="1"/>
  <c r="G164" i="5" s="1"/>
  <c r="G164" i="7" s="1"/>
  <c r="G164" i="6" s="1"/>
  <c r="G164" i="8" s="1"/>
  <c r="G164" i="9" s="1"/>
  <c r="G164" i="10" s="1"/>
  <c r="G164" i="11" s="1"/>
  <c r="G164" i="12" s="1"/>
  <c r="F99" i="1"/>
  <c r="F233" i="1"/>
  <c r="F222" i="1"/>
  <c r="F213" i="1"/>
  <c r="E32" i="1"/>
  <c r="E31" i="1" s="1"/>
  <c r="E205" i="1"/>
  <c r="E204" i="1" s="1"/>
  <c r="F134" i="1"/>
  <c r="G134" i="1" s="1"/>
  <c r="F175" i="1"/>
  <c r="G175" i="1" s="1"/>
  <c r="G175" i="2" s="1"/>
  <c r="G175" i="3" s="1"/>
  <c r="G175" i="4" s="1"/>
  <c r="F93" i="1"/>
  <c r="G93" i="1" s="1"/>
  <c r="F90" i="1"/>
  <c r="F102" i="1"/>
  <c r="F117" i="1"/>
  <c r="G117" i="1" s="1"/>
  <c r="G117" i="2" s="1"/>
  <c r="G117" i="3" s="1"/>
  <c r="G117" i="4" s="1"/>
  <c r="G118" i="1"/>
  <c r="G118" i="2" s="1"/>
  <c r="G118" i="3" s="1"/>
  <c r="G118" i="4" s="1"/>
  <c r="G118" i="5" s="1"/>
  <c r="G118" i="7" s="1"/>
  <c r="G118" i="6" s="1"/>
  <c r="G118" i="8" s="1"/>
  <c r="G118" i="9" s="1"/>
  <c r="G118" i="10" s="1"/>
  <c r="G118" i="11" s="1"/>
  <c r="G118" i="12" s="1"/>
  <c r="F126" i="1"/>
  <c r="G115" i="1"/>
  <c r="G115" i="2" s="1"/>
  <c r="G115" i="3" s="1"/>
  <c r="G115" i="4" s="1"/>
  <c r="G115" i="5" s="1"/>
  <c r="G115" i="7" s="1"/>
  <c r="G115" i="6" s="1"/>
  <c r="G115" i="8" s="1"/>
  <c r="G115" i="9" s="1"/>
  <c r="G115" i="10" s="1"/>
  <c r="G115" i="11" s="1"/>
  <c r="G115" i="12" s="1"/>
  <c r="G110" i="1"/>
  <c r="G110" i="2" s="1"/>
  <c r="G110" i="3" s="1"/>
  <c r="F123" i="1"/>
  <c r="G111" i="1"/>
  <c r="G111" i="2" s="1"/>
  <c r="G111" i="3" s="1"/>
  <c r="G111" i="4" s="1"/>
  <c r="G111" i="5" s="1"/>
  <c r="G111" i="7" s="1"/>
  <c r="G111" i="6" s="1"/>
  <c r="G111" i="8" s="1"/>
  <c r="G111" i="9" s="1"/>
  <c r="G111" i="10" s="1"/>
  <c r="G111" i="11" s="1"/>
  <c r="G111" i="12" s="1"/>
  <c r="E106" i="1"/>
  <c r="E105" i="1" s="1"/>
  <c r="F141" i="1"/>
  <c r="G141" i="1" s="1"/>
  <c r="G148" i="1"/>
  <c r="F40" i="1"/>
  <c r="G40" i="1" s="1"/>
  <c r="G40" i="2" s="1"/>
  <c r="G40" i="3" s="1"/>
  <c r="G41" i="1"/>
  <c r="G41" i="2" s="1"/>
  <c r="G41" i="3" s="1"/>
  <c r="G41" i="4" s="1"/>
  <c r="G41" i="5" s="1"/>
  <c r="G41" i="7" s="1"/>
  <c r="G41" i="6" s="1"/>
  <c r="G41" i="8" s="1"/>
  <c r="G41" i="9" s="1"/>
  <c r="G41" i="10" s="1"/>
  <c r="G41" i="11" s="1"/>
  <c r="G41" i="12" s="1"/>
  <c r="F54" i="1"/>
  <c r="F53" i="1" s="1"/>
  <c r="G53" i="1" s="1"/>
  <c r="F51" i="1"/>
  <c r="G51" i="1" s="1"/>
  <c r="G51" i="2" s="1"/>
  <c r="F166" i="1"/>
  <c r="G166" i="1" s="1"/>
  <c r="G168" i="1"/>
  <c r="G168" i="2" s="1"/>
  <c r="G168" i="3" s="1"/>
  <c r="G168" i="4" s="1"/>
  <c r="G168" i="5" s="1"/>
  <c r="G168" i="7" s="1"/>
  <c r="G168" i="6" s="1"/>
  <c r="G168" i="8" s="1"/>
  <c r="G168" i="9" s="1"/>
  <c r="G168" i="10" s="1"/>
  <c r="G168" i="11" s="1"/>
  <c r="G168" i="12" s="1"/>
  <c r="F172" i="1"/>
  <c r="G172" i="1" s="1"/>
  <c r="G160" i="1"/>
  <c r="G160" i="2" s="1"/>
  <c r="G160" i="3" s="1"/>
  <c r="G160" i="4" s="1"/>
  <c r="G160" i="5" s="1"/>
  <c r="G160" i="7" s="1"/>
  <c r="G160" i="6" s="1"/>
  <c r="G160" i="8" s="1"/>
  <c r="G160" i="9" s="1"/>
  <c r="G160" i="10" s="1"/>
  <c r="G160" i="11" s="1"/>
  <c r="G160" i="12" s="1"/>
  <c r="G225" i="1"/>
  <c r="F18" i="1"/>
  <c r="F69" i="1"/>
  <c r="G69" i="1" s="1"/>
  <c r="G78" i="1"/>
  <c r="G198" i="1"/>
  <c r="G198" i="2" s="1"/>
  <c r="G198" i="3" s="1"/>
  <c r="G198" i="4" s="1"/>
  <c r="F197" i="1"/>
  <c r="G197" i="1" s="1"/>
  <c r="F190" i="1"/>
  <c r="G190" i="1" s="1"/>
  <c r="G201" i="1"/>
  <c r="G257" i="2"/>
  <c r="G257" i="3" s="1"/>
  <c r="G257" i="4" s="1"/>
  <c r="G257" i="5" s="1"/>
  <c r="G257" i="7" s="1"/>
  <c r="G257" i="6" s="1"/>
  <c r="G257" i="8" s="1"/>
  <c r="G257" i="9" s="1"/>
  <c r="G257" i="10" s="1"/>
  <c r="G257" i="11" s="1"/>
  <c r="G257" i="12" s="1"/>
  <c r="F98" i="12"/>
  <c r="F125" i="8"/>
  <c r="F50" i="2"/>
  <c r="F77" i="6"/>
  <c r="F98" i="3"/>
  <c r="F221" i="8"/>
  <c r="F224" i="7"/>
  <c r="F58" i="8"/>
  <c r="F224" i="4"/>
  <c r="F245" i="6"/>
  <c r="F147" i="8"/>
  <c r="F125" i="2"/>
  <c r="F27" i="7"/>
  <c r="F197" i="2"/>
  <c r="G27" i="2"/>
  <c r="F27" i="10"/>
  <c r="F171" i="7"/>
  <c r="F171" i="12"/>
  <c r="F197" i="8"/>
  <c r="F174" i="7"/>
  <c r="F224" i="5"/>
  <c r="G87" i="1"/>
  <c r="G87" i="2" s="1"/>
  <c r="G87" i="3" s="1"/>
  <c r="G87" i="4" s="1"/>
  <c r="G87" i="5" s="1"/>
  <c r="G87" i="7" s="1"/>
  <c r="G87" i="6" s="1"/>
  <c r="G87" i="8" s="1"/>
  <c r="G87" i="9" s="1"/>
  <c r="G87" i="10" s="1"/>
  <c r="G87" i="11" s="1"/>
  <c r="G87" i="12" s="1"/>
  <c r="F151" i="3"/>
  <c r="F216" i="4"/>
  <c r="G218" i="4"/>
  <c r="G218" i="5" s="1"/>
  <c r="G218" i="7" s="1"/>
  <c r="G218" i="6" s="1"/>
  <c r="G218" i="8" s="1"/>
  <c r="G218" i="9" s="1"/>
  <c r="G218" i="10" s="1"/>
  <c r="G218" i="11" s="1"/>
  <c r="G218" i="12" s="1"/>
  <c r="G75" i="1"/>
  <c r="F62" i="1"/>
  <c r="G63" i="1"/>
  <c r="G63" i="2" s="1"/>
  <c r="G63" i="3" s="1"/>
  <c r="G63" i="4" s="1"/>
  <c r="G63" i="5" s="1"/>
  <c r="G63" i="7" s="1"/>
  <c r="G63" i="6" s="1"/>
  <c r="G63" i="8" s="1"/>
  <c r="G63" i="9" s="1"/>
  <c r="G63" i="10" s="1"/>
  <c r="G63" i="11" s="1"/>
  <c r="G63" i="12" s="1"/>
  <c r="F183" i="1"/>
  <c r="E58" i="2"/>
  <c r="E57" i="2" s="1"/>
  <c r="F62" i="2"/>
  <c r="F58" i="2" s="1"/>
  <c r="F126" i="7"/>
  <c r="E179" i="1"/>
  <c r="E178" i="1" s="1"/>
  <c r="E155" i="1"/>
  <c r="E154" i="1" s="1"/>
  <c r="F172" i="2"/>
  <c r="F222" i="2"/>
  <c r="F237" i="3"/>
  <c r="F246" i="3"/>
  <c r="E130" i="2"/>
  <c r="E129" i="2" s="1"/>
  <c r="F43" i="2"/>
  <c r="F233" i="2"/>
  <c r="E58" i="3"/>
  <c r="E57" i="3" s="1"/>
  <c r="F190" i="3"/>
  <c r="F201" i="4"/>
  <c r="F222" i="4"/>
  <c r="E82" i="5"/>
  <c r="E81" i="5" s="1"/>
  <c r="F126" i="5"/>
  <c r="F183" i="5"/>
  <c r="F201" i="7"/>
  <c r="F222" i="12"/>
  <c r="F75" i="2"/>
  <c r="G223" i="2"/>
  <c r="G223" i="3" s="1"/>
  <c r="G223" i="4" s="1"/>
  <c r="G223" i="5" s="1"/>
  <c r="G223" i="7" s="1"/>
  <c r="G223" i="6" s="1"/>
  <c r="G223" i="8" s="1"/>
  <c r="G223" i="9" s="1"/>
  <c r="G223" i="10" s="1"/>
  <c r="G223" i="11" s="1"/>
  <c r="G223" i="12" s="1"/>
  <c r="F93" i="3"/>
  <c r="E106" i="3"/>
  <c r="E105" i="3" s="1"/>
  <c r="F201" i="5"/>
  <c r="E32" i="2"/>
  <c r="E31" i="2" s="1"/>
  <c r="E229" i="2"/>
  <c r="E228" i="2" s="1"/>
  <c r="F11" i="3"/>
  <c r="F138" i="3"/>
  <c r="F201" i="3"/>
  <c r="E205" i="3"/>
  <c r="E204" i="3" s="1"/>
  <c r="F209" i="3"/>
  <c r="E32" i="4"/>
  <c r="E31" i="4" s="1"/>
  <c r="F86" i="4"/>
  <c r="F151" i="4"/>
  <c r="E58" i="5"/>
  <c r="E57" i="5" s="1"/>
  <c r="F62" i="5"/>
  <c r="F69" i="5"/>
  <c r="E155" i="5"/>
  <c r="E154" i="5" s="1"/>
  <c r="F187" i="5"/>
  <c r="F216" i="5"/>
  <c r="F15" i="7"/>
  <c r="E155" i="7"/>
  <c r="E154" i="7" s="1"/>
  <c r="F187" i="7"/>
  <c r="F216" i="7"/>
  <c r="F209" i="6"/>
  <c r="F163" i="9"/>
  <c r="F222" i="3"/>
  <c r="F233" i="4"/>
  <c r="E7" i="5"/>
  <c r="E6" i="5" s="1"/>
  <c r="F18" i="7"/>
  <c r="E32" i="7"/>
  <c r="E31" i="7" s="1"/>
  <c r="F190" i="7"/>
  <c r="F86" i="6"/>
  <c r="E106" i="4"/>
  <c r="E105" i="4" s="1"/>
  <c r="F110" i="4"/>
  <c r="E155" i="4"/>
  <c r="E154" i="4" s="1"/>
  <c r="F246" i="5"/>
  <c r="F25" i="7"/>
  <c r="E58" i="7"/>
  <c r="E57" i="7" s="1"/>
  <c r="F209" i="7"/>
  <c r="F11" i="9"/>
  <c r="F78" i="9"/>
  <c r="F190" i="9"/>
  <c r="F233" i="9"/>
  <c r="E58" i="10"/>
  <c r="E57" i="10" s="1"/>
  <c r="E106" i="10"/>
  <c r="E105" i="10" s="1"/>
  <c r="F110" i="10"/>
  <c r="F148" i="10"/>
  <c r="F163" i="10"/>
  <c r="F172" i="11"/>
  <c r="F201" i="11"/>
  <c r="E82" i="8"/>
  <c r="E81" i="8" s="1"/>
  <c r="F151" i="8"/>
  <c r="E229" i="8"/>
  <c r="E228" i="8" s="1"/>
  <c r="E32" i="9"/>
  <c r="E31" i="9" s="1"/>
  <c r="F198" i="9"/>
  <c r="F201" i="9"/>
  <c r="F225" i="9"/>
  <c r="F25" i="10"/>
  <c r="F75" i="10"/>
  <c r="F78" i="10"/>
  <c r="F126" i="10"/>
  <c r="F201" i="10"/>
  <c r="F246" i="11"/>
  <c r="F54" i="12"/>
  <c r="F78" i="12"/>
  <c r="F86" i="8"/>
  <c r="F209" i="8"/>
  <c r="F216" i="8"/>
  <c r="F99" i="9"/>
  <c r="F246" i="9"/>
  <c r="F15" i="10"/>
  <c r="F54" i="10"/>
  <c r="F93" i="10"/>
  <c r="F11" i="11"/>
  <c r="F54" i="11"/>
  <c r="E32" i="12"/>
  <c r="E31" i="12" s="1"/>
  <c r="F134" i="12"/>
  <c r="F201" i="12"/>
  <c r="F225" i="12"/>
  <c r="F106" i="12" l="1"/>
  <c r="F105" i="12" s="1"/>
  <c r="F16" i="13" s="1"/>
  <c r="F7" i="12"/>
  <c r="F6" i="12" s="1"/>
  <c r="B16" i="13" s="1"/>
  <c r="F205" i="12"/>
  <c r="F58" i="12"/>
  <c r="F57" i="12" s="1"/>
  <c r="D16" i="13" s="1"/>
  <c r="F32" i="12"/>
  <c r="F31" i="12" s="1"/>
  <c r="C16" i="13" s="1"/>
  <c r="F229" i="12"/>
  <c r="F228" i="12" s="1"/>
  <c r="K16" i="13" s="1"/>
  <c r="F179" i="11"/>
  <c r="F130" i="11"/>
  <c r="F129" i="11" s="1"/>
  <c r="G15" i="13" s="1"/>
  <c r="F229" i="10"/>
  <c r="F228" i="10" s="1"/>
  <c r="F58" i="10"/>
  <c r="F130" i="10"/>
  <c r="F129" i="10" s="1"/>
  <c r="G14" i="13" s="1"/>
  <c r="F7" i="6"/>
  <c r="F6" i="6" s="1"/>
  <c r="B11" i="13" s="1"/>
  <c r="F179" i="12"/>
  <c r="F178" i="12" s="1"/>
  <c r="G141" i="2"/>
  <c r="G141" i="3" s="1"/>
  <c r="G141" i="4" s="1"/>
  <c r="G141" i="5" s="1"/>
  <c r="G141" i="7" s="1"/>
  <c r="G141" i="6" s="1"/>
  <c r="G141" i="8" s="1"/>
  <c r="G141" i="9" s="1"/>
  <c r="G141" i="10" s="1"/>
  <c r="G141" i="11" s="1"/>
  <c r="G141" i="12" s="1"/>
  <c r="F155" i="2"/>
  <c r="G114" i="2"/>
  <c r="G114" i="3" s="1"/>
  <c r="G200" i="2"/>
  <c r="F179" i="8"/>
  <c r="F245" i="1"/>
  <c r="G245" i="1" s="1"/>
  <c r="G240" i="4"/>
  <c r="G240" i="5" s="1"/>
  <c r="G240" i="7" s="1"/>
  <c r="G240" i="6" s="1"/>
  <c r="G240" i="8" s="1"/>
  <c r="G240" i="9" s="1"/>
  <c r="G240" i="10" s="1"/>
  <c r="G240" i="11" s="1"/>
  <c r="G240" i="12" s="1"/>
  <c r="F130" i="7"/>
  <c r="F129" i="7" s="1"/>
  <c r="G10" i="13" s="1"/>
  <c r="F106" i="5"/>
  <c r="F106" i="11"/>
  <c r="F105" i="11" s="1"/>
  <c r="F15" i="13" s="1"/>
  <c r="F32" i="9"/>
  <c r="F31" i="9" s="1"/>
  <c r="C13" i="13" s="1"/>
  <c r="F179" i="9"/>
  <c r="F178" i="9" s="1"/>
  <c r="G66" i="9"/>
  <c r="G66" i="10" s="1"/>
  <c r="G66" i="11" s="1"/>
  <c r="G66" i="12" s="1"/>
  <c r="E4" i="9"/>
  <c r="F130" i="6"/>
  <c r="F129" i="6" s="1"/>
  <c r="F24" i="1"/>
  <c r="G24" i="1" s="1"/>
  <c r="G24" i="2" s="1"/>
  <c r="G24" i="3" s="1"/>
  <c r="G24" i="4" s="1"/>
  <c r="G24" i="5" s="1"/>
  <c r="G216" i="2"/>
  <c r="G216" i="3" s="1"/>
  <c r="G216" i="4" s="1"/>
  <c r="G216" i="5" s="1"/>
  <c r="G216" i="7" s="1"/>
  <c r="G216" i="6" s="1"/>
  <c r="G216" i="8" s="1"/>
  <c r="G216" i="9" s="1"/>
  <c r="G216" i="10" s="1"/>
  <c r="G216" i="11" s="1"/>
  <c r="G216" i="12" s="1"/>
  <c r="G209" i="2"/>
  <c r="G209" i="3" s="1"/>
  <c r="G209" i="4" s="1"/>
  <c r="G209" i="5" s="1"/>
  <c r="G209" i="7" s="1"/>
  <c r="G209" i="6" s="1"/>
  <c r="G209" i="8" s="1"/>
  <c r="G209" i="9" s="1"/>
  <c r="G209" i="10" s="1"/>
  <c r="G209" i="11" s="1"/>
  <c r="G209" i="12" s="1"/>
  <c r="G36" i="3"/>
  <c r="G36" i="4" s="1"/>
  <c r="G36" i="5" s="1"/>
  <c r="G36" i="7" s="1"/>
  <c r="G36" i="6" s="1"/>
  <c r="G36" i="8" s="1"/>
  <c r="G36" i="9" s="1"/>
  <c r="G36" i="10" s="1"/>
  <c r="G36" i="11" s="1"/>
  <c r="G36" i="12" s="1"/>
  <c r="F32" i="4"/>
  <c r="F31" i="4" s="1"/>
  <c r="C8" i="13" s="1"/>
  <c r="F58" i="3"/>
  <c r="F57" i="3" s="1"/>
  <c r="D7" i="13" s="1"/>
  <c r="F155" i="11"/>
  <c r="F154" i="11" s="1"/>
  <c r="H15" i="13" s="1"/>
  <c r="F229" i="11"/>
  <c r="F228" i="11" s="1"/>
  <c r="K15" i="13" s="1"/>
  <c r="F32" i="6"/>
  <c r="F31" i="6" s="1"/>
  <c r="C11" i="13" s="1"/>
  <c r="F179" i="6"/>
  <c r="F178" i="6" s="1"/>
  <c r="I11" i="13" s="1"/>
  <c r="G237" i="2"/>
  <c r="G237" i="3" s="1"/>
  <c r="G237" i="4" s="1"/>
  <c r="G237" i="5" s="1"/>
  <c r="G237" i="7" s="1"/>
  <c r="G237" i="6" s="1"/>
  <c r="G237" i="8" s="1"/>
  <c r="G237" i="9" s="1"/>
  <c r="G237" i="10" s="1"/>
  <c r="G237" i="11" s="1"/>
  <c r="G237" i="12" s="1"/>
  <c r="F32" i="1"/>
  <c r="G51" i="3"/>
  <c r="G51" i="4" s="1"/>
  <c r="G51" i="5" s="1"/>
  <c r="G51" i="7" s="1"/>
  <c r="G51" i="6" s="1"/>
  <c r="G51" i="8" s="1"/>
  <c r="G51" i="9" s="1"/>
  <c r="G51" i="10" s="1"/>
  <c r="G51" i="11" s="1"/>
  <c r="G51" i="12" s="1"/>
  <c r="F7" i="4"/>
  <c r="F6" i="4" s="1"/>
  <c r="B8" i="13" s="1"/>
  <c r="E4" i="11"/>
  <c r="F130" i="8"/>
  <c r="F129" i="8" s="1"/>
  <c r="G12" i="13" s="1"/>
  <c r="F106" i="6"/>
  <c r="F105" i="6" s="1"/>
  <c r="F11" i="13" s="1"/>
  <c r="F229" i="7"/>
  <c r="F228" i="7" s="1"/>
  <c r="K10" i="13" s="1"/>
  <c r="G159" i="2"/>
  <c r="G159" i="3" s="1"/>
  <c r="G159" i="4" s="1"/>
  <c r="G159" i="5" s="1"/>
  <c r="G159" i="7" s="1"/>
  <c r="G159" i="6" s="1"/>
  <c r="G159" i="8" s="1"/>
  <c r="G159" i="9" s="1"/>
  <c r="G159" i="10" s="1"/>
  <c r="G159" i="11" s="1"/>
  <c r="G159" i="12" s="1"/>
  <c r="F106" i="7"/>
  <c r="F106" i="3"/>
  <c r="F105" i="3" s="1"/>
  <c r="F7" i="13" s="1"/>
  <c r="F155" i="7"/>
  <c r="F154" i="7" s="1"/>
  <c r="H10" i="13" s="1"/>
  <c r="F7" i="8"/>
  <c r="F6" i="8" s="1"/>
  <c r="B12" i="13" s="1"/>
  <c r="F205" i="9"/>
  <c r="F204" i="9" s="1"/>
  <c r="J13" i="13" s="1"/>
  <c r="G225" i="2"/>
  <c r="G225" i="3" s="1"/>
  <c r="G225" i="4" s="1"/>
  <c r="G225" i="5" s="1"/>
  <c r="G225" i="7" s="1"/>
  <c r="G225" i="6" s="1"/>
  <c r="G225" i="8" s="1"/>
  <c r="G225" i="9" s="1"/>
  <c r="G225" i="10" s="1"/>
  <c r="G225" i="11" s="1"/>
  <c r="G225" i="12" s="1"/>
  <c r="F155" i="1"/>
  <c r="G155" i="1" s="1"/>
  <c r="G155" i="2" s="1"/>
  <c r="G166" i="2"/>
  <c r="G166" i="3" s="1"/>
  <c r="G166" i="4" s="1"/>
  <c r="G166" i="5" s="1"/>
  <c r="G166" i="7" s="1"/>
  <c r="G166" i="6" s="1"/>
  <c r="G166" i="8" s="1"/>
  <c r="G166" i="9" s="1"/>
  <c r="G166" i="10" s="1"/>
  <c r="G166" i="11" s="1"/>
  <c r="G166" i="12" s="1"/>
  <c r="G40" i="4"/>
  <c r="G40" i="5" s="1"/>
  <c r="G40" i="7" s="1"/>
  <c r="G40" i="6" s="1"/>
  <c r="G40" i="8" s="1"/>
  <c r="G40" i="9" s="1"/>
  <c r="G40" i="10" s="1"/>
  <c r="G40" i="11" s="1"/>
  <c r="G40" i="12" s="1"/>
  <c r="G117" i="5"/>
  <c r="G117" i="7" s="1"/>
  <c r="G117" i="6" s="1"/>
  <c r="G117" i="8" s="1"/>
  <c r="G117" i="9" s="1"/>
  <c r="G117" i="10" s="1"/>
  <c r="G117" i="11" s="1"/>
  <c r="G117" i="12" s="1"/>
  <c r="F58" i="4"/>
  <c r="F57" i="4" s="1"/>
  <c r="D8" i="13" s="1"/>
  <c r="F229" i="2"/>
  <c r="F228" i="2" s="1"/>
  <c r="G245" i="2"/>
  <c r="G187" i="2"/>
  <c r="G187" i="3" s="1"/>
  <c r="G187" i="4" s="1"/>
  <c r="G187" i="5" s="1"/>
  <c r="G187" i="7" s="1"/>
  <c r="G187" i="6" s="1"/>
  <c r="G187" i="8" s="1"/>
  <c r="G187" i="9" s="1"/>
  <c r="G187" i="10" s="1"/>
  <c r="G187" i="11" s="1"/>
  <c r="G187" i="12" s="1"/>
  <c r="F32" i="3"/>
  <c r="F31" i="3" s="1"/>
  <c r="C7" i="13" s="1"/>
  <c r="F130" i="9"/>
  <c r="F129" i="9" s="1"/>
  <c r="G13" i="13" s="1"/>
  <c r="F82" i="9"/>
  <c r="F81" i="9" s="1"/>
  <c r="E13" i="13" s="1"/>
  <c r="F155" i="8"/>
  <c r="F154" i="8" s="1"/>
  <c r="H12" i="13" s="1"/>
  <c r="E4" i="12"/>
  <c r="E4" i="10"/>
  <c r="F174" i="1"/>
  <c r="G174" i="1" s="1"/>
  <c r="F82" i="5"/>
  <c r="F81" i="5" s="1"/>
  <c r="E9" i="13" s="1"/>
  <c r="F32" i="7"/>
  <c r="F31" i="7" s="1"/>
  <c r="C10" i="13" s="1"/>
  <c r="F82" i="12"/>
  <c r="F81" i="12" s="1"/>
  <c r="E16" i="13" s="1"/>
  <c r="F106" i="8"/>
  <c r="F105" i="8" s="1"/>
  <c r="F12" i="13" s="1"/>
  <c r="F130" i="5"/>
  <c r="F129" i="5" s="1"/>
  <c r="G9" i="13" s="1"/>
  <c r="F155" i="3"/>
  <c r="F154" i="3" s="1"/>
  <c r="H7" i="13" s="1"/>
  <c r="F155" i="12"/>
  <c r="F154" i="12" s="1"/>
  <c r="H16" i="13" s="1"/>
  <c r="G93" i="2"/>
  <c r="E4" i="8"/>
  <c r="F106" i="9"/>
  <c r="F105" i="9" s="1"/>
  <c r="F13" i="13" s="1"/>
  <c r="G147" i="2"/>
  <c r="G147" i="3" s="1"/>
  <c r="G147" i="4" s="1"/>
  <c r="G147" i="5" s="1"/>
  <c r="G147" i="7" s="1"/>
  <c r="G147" i="6" s="1"/>
  <c r="G147" i="8" s="1"/>
  <c r="G147" i="9" s="1"/>
  <c r="F58" i="9"/>
  <c r="F57" i="9" s="1"/>
  <c r="D13" i="13" s="1"/>
  <c r="E4" i="6"/>
  <c r="G175" i="5"/>
  <c r="G175" i="7" s="1"/>
  <c r="G175" i="6" s="1"/>
  <c r="G175" i="8" s="1"/>
  <c r="G175" i="9" s="1"/>
  <c r="G175" i="10" s="1"/>
  <c r="G175" i="11" s="1"/>
  <c r="G175" i="12" s="1"/>
  <c r="G114" i="4"/>
  <c r="G114" i="5" s="1"/>
  <c r="G114" i="7" s="1"/>
  <c r="G114" i="6" s="1"/>
  <c r="G114" i="8" s="1"/>
  <c r="G114" i="9" s="1"/>
  <c r="G114" i="10" s="1"/>
  <c r="G114" i="11" s="1"/>
  <c r="G114" i="12" s="1"/>
  <c r="F130" i="4"/>
  <c r="F129" i="4" s="1"/>
  <c r="G8" i="13" s="1"/>
  <c r="E4" i="3"/>
  <c r="G163" i="3"/>
  <c r="G163" i="4" s="1"/>
  <c r="G163" i="5" s="1"/>
  <c r="G163" i="7" s="1"/>
  <c r="G163" i="6" s="1"/>
  <c r="G163" i="8" s="1"/>
  <c r="G163" i="9" s="1"/>
  <c r="G163" i="10" s="1"/>
  <c r="G163" i="11" s="1"/>
  <c r="G163" i="12" s="1"/>
  <c r="F7" i="2"/>
  <c r="F130" i="2"/>
  <c r="F129" i="2" s="1"/>
  <c r="G6" i="13" s="1"/>
  <c r="G10" i="3"/>
  <c r="G10" i="4" s="1"/>
  <c r="G10" i="5" s="1"/>
  <c r="G10" i="7" s="1"/>
  <c r="G10" i="6" s="1"/>
  <c r="G10" i="8" s="1"/>
  <c r="G10" i="9" s="1"/>
  <c r="G10" i="10" s="1"/>
  <c r="G10" i="11" s="1"/>
  <c r="G10" i="12" s="1"/>
  <c r="F179" i="2"/>
  <c r="F178" i="2" s="1"/>
  <c r="I6" i="13" s="1"/>
  <c r="G134" i="2"/>
  <c r="G134" i="3" s="1"/>
  <c r="G134" i="4" s="1"/>
  <c r="G134" i="5" s="1"/>
  <c r="G134" i="7" s="1"/>
  <c r="G134" i="6" s="1"/>
  <c r="G134" i="8" s="1"/>
  <c r="G134" i="9" s="1"/>
  <c r="G134" i="10" s="1"/>
  <c r="G134" i="11" s="1"/>
  <c r="G134" i="12" s="1"/>
  <c r="G25" i="2"/>
  <c r="G25" i="3" s="1"/>
  <c r="G25" i="4" s="1"/>
  <c r="G25" i="5" s="1"/>
  <c r="G25" i="7" s="1"/>
  <c r="G25" i="6" s="1"/>
  <c r="G25" i="8" s="1"/>
  <c r="G25" i="9" s="1"/>
  <c r="G25" i="10" s="1"/>
  <c r="G25" i="11" s="1"/>
  <c r="G25" i="12" s="1"/>
  <c r="G138" i="2"/>
  <c r="G138" i="3" s="1"/>
  <c r="G138" i="4" s="1"/>
  <c r="G138" i="5" s="1"/>
  <c r="G138" i="7" s="1"/>
  <c r="G138" i="6" s="1"/>
  <c r="G138" i="8" s="1"/>
  <c r="G138" i="9" s="1"/>
  <c r="G138" i="10" s="1"/>
  <c r="G138" i="11" s="1"/>
  <c r="G138" i="12" s="1"/>
  <c r="G11" i="3"/>
  <c r="G11" i="4" s="1"/>
  <c r="G11" i="5" s="1"/>
  <c r="G11" i="7" s="1"/>
  <c r="G11" i="6" s="1"/>
  <c r="G11" i="8" s="1"/>
  <c r="G11" i="9" s="1"/>
  <c r="G11" i="10" s="1"/>
  <c r="G11" i="11" s="1"/>
  <c r="G11" i="12" s="1"/>
  <c r="F205" i="2"/>
  <c r="F204" i="2" s="1"/>
  <c r="G190" i="2"/>
  <c r="G190" i="3" s="1"/>
  <c r="G190" i="4" s="1"/>
  <c r="G190" i="5" s="1"/>
  <c r="G190" i="7" s="1"/>
  <c r="G190" i="6" s="1"/>
  <c r="G190" i="8" s="1"/>
  <c r="G190" i="9" s="1"/>
  <c r="G190" i="10" s="1"/>
  <c r="G190" i="11" s="1"/>
  <c r="G190" i="12" s="1"/>
  <c r="G148" i="2"/>
  <c r="G148" i="3" s="1"/>
  <c r="G148" i="4" s="1"/>
  <c r="G148" i="5" s="1"/>
  <c r="G148" i="7" s="1"/>
  <c r="G148" i="6" s="1"/>
  <c r="G148" i="8" s="1"/>
  <c r="G148" i="9" s="1"/>
  <c r="G148" i="10" s="1"/>
  <c r="G148" i="11" s="1"/>
  <c r="G148" i="12" s="1"/>
  <c r="G174" i="2"/>
  <c r="G174" i="3" s="1"/>
  <c r="G174" i="4" s="1"/>
  <c r="G174" i="5" s="1"/>
  <c r="G174" i="7" s="1"/>
  <c r="G174" i="6" s="1"/>
  <c r="G174" i="8" s="1"/>
  <c r="G246" i="2"/>
  <c r="G246" i="3" s="1"/>
  <c r="G246" i="4" s="1"/>
  <c r="G246" i="5" s="1"/>
  <c r="G246" i="7" s="1"/>
  <c r="G246" i="6" s="1"/>
  <c r="G246" i="8" s="1"/>
  <c r="G246" i="9" s="1"/>
  <c r="G246" i="10" s="1"/>
  <c r="G246" i="11" s="1"/>
  <c r="G246" i="12" s="1"/>
  <c r="G201" i="2"/>
  <c r="G201" i="3" s="1"/>
  <c r="G201" i="4" s="1"/>
  <c r="G201" i="5" s="1"/>
  <c r="G201" i="7" s="1"/>
  <c r="G201" i="6" s="1"/>
  <c r="G201" i="8" s="1"/>
  <c r="G201" i="9" s="1"/>
  <c r="G201" i="10" s="1"/>
  <c r="G201" i="11" s="1"/>
  <c r="G201" i="12" s="1"/>
  <c r="G69" i="2"/>
  <c r="G69" i="3" s="1"/>
  <c r="G69" i="4" s="1"/>
  <c r="G69" i="5" s="1"/>
  <c r="G69" i="7" s="1"/>
  <c r="G69" i="6" s="1"/>
  <c r="G69" i="8" s="1"/>
  <c r="G69" i="9" s="1"/>
  <c r="G69" i="10" s="1"/>
  <c r="G69" i="11" s="1"/>
  <c r="G69" i="12" s="1"/>
  <c r="E4" i="2"/>
  <c r="F130" i="1"/>
  <c r="F129" i="1" s="1"/>
  <c r="G5" i="13" s="1"/>
  <c r="F106" i="1"/>
  <c r="G106" i="1" s="1"/>
  <c r="G106" i="2" s="1"/>
  <c r="G222" i="1"/>
  <c r="F221" i="1"/>
  <c r="G221" i="1" s="1"/>
  <c r="G99" i="1"/>
  <c r="G99" i="2" s="1"/>
  <c r="G99" i="3" s="1"/>
  <c r="G99" i="4" s="1"/>
  <c r="G99" i="5" s="1"/>
  <c r="G99" i="7" s="1"/>
  <c r="G99" i="6" s="1"/>
  <c r="G99" i="8" s="1"/>
  <c r="G99" i="9" s="1"/>
  <c r="G99" i="10" s="1"/>
  <c r="G99" i="11" s="1"/>
  <c r="G99" i="12" s="1"/>
  <c r="F98" i="1"/>
  <c r="G98" i="1" s="1"/>
  <c r="G98" i="2" s="1"/>
  <c r="G98" i="3" s="1"/>
  <c r="G98" i="4" s="1"/>
  <c r="G98" i="5" s="1"/>
  <c r="G98" i="7" s="1"/>
  <c r="G98" i="6" s="1"/>
  <c r="G98" i="8" s="1"/>
  <c r="G213" i="1"/>
  <c r="G213" i="2" s="1"/>
  <c r="G213" i="3" s="1"/>
  <c r="G213" i="4" s="1"/>
  <c r="G213" i="5" s="1"/>
  <c r="G213" i="7" s="1"/>
  <c r="G213" i="6" s="1"/>
  <c r="G213" i="8" s="1"/>
  <c r="G213" i="9" s="1"/>
  <c r="G213" i="10" s="1"/>
  <c r="G213" i="11" s="1"/>
  <c r="G213" i="12" s="1"/>
  <c r="F205" i="1"/>
  <c r="G233" i="1"/>
  <c r="G233" i="2" s="1"/>
  <c r="G233" i="3" s="1"/>
  <c r="G233" i="4" s="1"/>
  <c r="G233" i="5" s="1"/>
  <c r="G233" i="7" s="1"/>
  <c r="G233" i="6" s="1"/>
  <c r="G233" i="8" s="1"/>
  <c r="G233" i="9" s="1"/>
  <c r="G233" i="10" s="1"/>
  <c r="G233" i="11" s="1"/>
  <c r="G233" i="12" s="1"/>
  <c r="F229" i="1"/>
  <c r="G102" i="1"/>
  <c r="G102" i="2" s="1"/>
  <c r="G102" i="3" s="1"/>
  <c r="G102" i="4" s="1"/>
  <c r="G102" i="5" s="1"/>
  <c r="G102" i="7" s="1"/>
  <c r="G102" i="6" s="1"/>
  <c r="G102" i="8" s="1"/>
  <c r="G102" i="9" s="1"/>
  <c r="G102" i="10" s="1"/>
  <c r="G102" i="11" s="1"/>
  <c r="G102" i="12" s="1"/>
  <c r="F101" i="1"/>
  <c r="G101" i="1" s="1"/>
  <c r="G101" i="2" s="1"/>
  <c r="G101" i="3" s="1"/>
  <c r="G101" i="4" s="1"/>
  <c r="G101" i="5" s="1"/>
  <c r="G101" i="7" s="1"/>
  <c r="G101" i="6" s="1"/>
  <c r="G101" i="8" s="1"/>
  <c r="G101" i="9" s="1"/>
  <c r="G101" i="10" s="1"/>
  <c r="G101" i="11" s="1"/>
  <c r="G101" i="12" s="1"/>
  <c r="G90" i="1"/>
  <c r="G90" i="2" s="1"/>
  <c r="G90" i="3" s="1"/>
  <c r="G90" i="4" s="1"/>
  <c r="G90" i="5" s="1"/>
  <c r="G90" i="7" s="1"/>
  <c r="G90" i="6" s="1"/>
  <c r="G90" i="8" s="1"/>
  <c r="G90" i="9" s="1"/>
  <c r="G90" i="10" s="1"/>
  <c r="G90" i="11" s="1"/>
  <c r="G90" i="12" s="1"/>
  <c r="F82" i="1"/>
  <c r="F125" i="1"/>
  <c r="G125" i="1" s="1"/>
  <c r="G125" i="2" s="1"/>
  <c r="G125" i="3" s="1"/>
  <c r="G125" i="4" s="1"/>
  <c r="G126" i="1"/>
  <c r="G126" i="2" s="1"/>
  <c r="G126" i="3" s="1"/>
  <c r="G126" i="4" s="1"/>
  <c r="G126" i="5" s="1"/>
  <c r="G126" i="7" s="1"/>
  <c r="G126" i="6" s="1"/>
  <c r="G126" i="8" s="1"/>
  <c r="G126" i="9" s="1"/>
  <c r="G126" i="10" s="1"/>
  <c r="G126" i="11" s="1"/>
  <c r="G126" i="12" s="1"/>
  <c r="G123" i="1"/>
  <c r="G123" i="2" s="1"/>
  <c r="G123" i="3" s="1"/>
  <c r="G123" i="4" s="1"/>
  <c r="G123" i="5" s="1"/>
  <c r="G123" i="7" s="1"/>
  <c r="G123" i="6" s="1"/>
  <c r="G123" i="8" s="1"/>
  <c r="G123" i="9" s="1"/>
  <c r="G123" i="10" s="1"/>
  <c r="G123" i="11" s="1"/>
  <c r="G123" i="12" s="1"/>
  <c r="F122" i="1"/>
  <c r="G122" i="1" s="1"/>
  <c r="G122" i="2" s="1"/>
  <c r="G122" i="3" s="1"/>
  <c r="G122" i="4" s="1"/>
  <c r="G122" i="5" s="1"/>
  <c r="G122" i="7" s="1"/>
  <c r="G122" i="6" s="1"/>
  <c r="F105" i="1"/>
  <c r="G130" i="1"/>
  <c r="G54" i="1"/>
  <c r="G54" i="2" s="1"/>
  <c r="G54" i="3" s="1"/>
  <c r="G54" i="4" s="1"/>
  <c r="G54" i="5" s="1"/>
  <c r="G54" i="7" s="1"/>
  <c r="G54" i="6" s="1"/>
  <c r="G54" i="8" s="1"/>
  <c r="G54" i="9" s="1"/>
  <c r="G54" i="10" s="1"/>
  <c r="G54" i="11" s="1"/>
  <c r="G54" i="12" s="1"/>
  <c r="G53" i="2"/>
  <c r="G53" i="3" s="1"/>
  <c r="G53" i="4" s="1"/>
  <c r="G53" i="5" s="1"/>
  <c r="G53" i="7" s="1"/>
  <c r="G53" i="6" s="1"/>
  <c r="G53" i="8" s="1"/>
  <c r="G53" i="9" s="1"/>
  <c r="F50" i="1"/>
  <c r="G50" i="1" s="1"/>
  <c r="G50" i="2" s="1"/>
  <c r="G50" i="3" s="1"/>
  <c r="G50" i="4" s="1"/>
  <c r="G50" i="5" s="1"/>
  <c r="G50" i="7" s="1"/>
  <c r="G50" i="6" s="1"/>
  <c r="G50" i="8" s="1"/>
  <c r="G50" i="9" s="1"/>
  <c r="G50" i="10" s="1"/>
  <c r="G50" i="11" s="1"/>
  <c r="G50" i="12" s="1"/>
  <c r="F171" i="1"/>
  <c r="G171" i="1" s="1"/>
  <c r="G224" i="4"/>
  <c r="G224" i="5" s="1"/>
  <c r="G224" i="7" s="1"/>
  <c r="G224" i="6" s="1"/>
  <c r="G224" i="8" s="1"/>
  <c r="G18" i="1"/>
  <c r="G18" i="2" s="1"/>
  <c r="G18" i="3" s="1"/>
  <c r="G18" i="4" s="1"/>
  <c r="G18" i="5" s="1"/>
  <c r="G18" i="7" s="1"/>
  <c r="G18" i="6" s="1"/>
  <c r="G18" i="8" s="1"/>
  <c r="G18" i="9" s="1"/>
  <c r="G18" i="10" s="1"/>
  <c r="G18" i="11" s="1"/>
  <c r="G18" i="12" s="1"/>
  <c r="F7" i="1"/>
  <c r="G197" i="2"/>
  <c r="G197" i="3" s="1"/>
  <c r="G197" i="4" s="1"/>
  <c r="E4" i="1"/>
  <c r="F245" i="9"/>
  <c r="F24" i="10"/>
  <c r="F224" i="12"/>
  <c r="F204" i="11"/>
  <c r="F53" i="10"/>
  <c r="F98" i="9"/>
  <c r="F82" i="8"/>
  <c r="F200" i="10"/>
  <c r="F57" i="10"/>
  <c r="F200" i="9"/>
  <c r="F200" i="11"/>
  <c r="F155" i="10"/>
  <c r="F7" i="9"/>
  <c r="G110" i="4"/>
  <c r="G110" i="5" s="1"/>
  <c r="G110" i="7" s="1"/>
  <c r="G110" i="6" s="1"/>
  <c r="G110" i="8" s="1"/>
  <c r="G110" i="9" s="1"/>
  <c r="G110" i="10" s="1"/>
  <c r="G110" i="11" s="1"/>
  <c r="G110" i="12" s="1"/>
  <c r="F106" i="4"/>
  <c r="E4" i="7"/>
  <c r="F229" i="4"/>
  <c r="F205" i="6"/>
  <c r="F197" i="5"/>
  <c r="G198" i="5"/>
  <c r="G198" i="7" s="1"/>
  <c r="G198" i="6" s="1"/>
  <c r="G198" i="8" s="1"/>
  <c r="G198" i="9" s="1"/>
  <c r="G198" i="10" s="1"/>
  <c r="G198" i="11" s="1"/>
  <c r="G198" i="12" s="1"/>
  <c r="F205" i="3"/>
  <c r="F204" i="12"/>
  <c r="F105" i="5"/>
  <c r="F200" i="4"/>
  <c r="F57" i="2"/>
  <c r="F245" i="3"/>
  <c r="G245" i="3" s="1"/>
  <c r="G245" i="4" s="1"/>
  <c r="F105" i="7"/>
  <c r="G62" i="1"/>
  <c r="F58" i="1"/>
  <c r="F205" i="4"/>
  <c r="F178" i="8"/>
  <c r="K14" i="13"/>
  <c r="F130" i="12"/>
  <c r="F200" i="12"/>
  <c r="F53" i="11"/>
  <c r="F7" i="10"/>
  <c r="F77" i="12"/>
  <c r="F197" i="10"/>
  <c r="F74" i="10"/>
  <c r="F197" i="9"/>
  <c r="F150" i="8"/>
  <c r="F197" i="11"/>
  <c r="F147" i="10"/>
  <c r="F229" i="9"/>
  <c r="F174" i="10"/>
  <c r="F24" i="7"/>
  <c r="F221" i="3"/>
  <c r="G15" i="7"/>
  <c r="G15" i="6" s="1"/>
  <c r="G15" i="8" s="1"/>
  <c r="G15" i="9" s="1"/>
  <c r="G15" i="10" s="1"/>
  <c r="G15" i="11" s="1"/>
  <c r="G15" i="12" s="1"/>
  <c r="F7" i="7"/>
  <c r="F150" i="4"/>
  <c r="G93" i="3"/>
  <c r="G93" i="4" s="1"/>
  <c r="G93" i="5" s="1"/>
  <c r="G93" i="7" s="1"/>
  <c r="G93" i="6" s="1"/>
  <c r="G93" i="8" s="1"/>
  <c r="G93" i="9" s="1"/>
  <c r="G93" i="10" s="1"/>
  <c r="G93" i="11" s="1"/>
  <c r="G93" i="12" s="1"/>
  <c r="F82" i="3"/>
  <c r="F221" i="12"/>
  <c r="F125" i="5"/>
  <c r="F179" i="3"/>
  <c r="G43" i="2"/>
  <c r="G43" i="3" s="1"/>
  <c r="G43" i="4" s="1"/>
  <c r="G43" i="5" s="1"/>
  <c r="G43" i="7" s="1"/>
  <c r="G43" i="6" s="1"/>
  <c r="G43" i="8" s="1"/>
  <c r="G43" i="9" s="1"/>
  <c r="G43" i="10" s="1"/>
  <c r="G43" i="11" s="1"/>
  <c r="G43" i="12" s="1"/>
  <c r="F32" i="2"/>
  <c r="F229" i="3"/>
  <c r="F154" i="2"/>
  <c r="F125" i="7"/>
  <c r="G183" i="1"/>
  <c r="G183" i="2" s="1"/>
  <c r="G183" i="3" s="1"/>
  <c r="G183" i="4" s="1"/>
  <c r="G183" i="5" s="1"/>
  <c r="G183" i="7" s="1"/>
  <c r="G183" i="6" s="1"/>
  <c r="G183" i="8" s="1"/>
  <c r="G183" i="9" s="1"/>
  <c r="G183" i="10" s="1"/>
  <c r="G183" i="11" s="1"/>
  <c r="G183" i="12" s="1"/>
  <c r="F179" i="1"/>
  <c r="F7" i="3"/>
  <c r="F150" i="3"/>
  <c r="G150" i="3" s="1"/>
  <c r="G151" i="3"/>
  <c r="G151" i="4" s="1"/>
  <c r="G151" i="5" s="1"/>
  <c r="G151" i="7" s="1"/>
  <c r="G151" i="6" s="1"/>
  <c r="G151" i="8" s="1"/>
  <c r="G151" i="9" s="1"/>
  <c r="G151" i="10" s="1"/>
  <c r="G151" i="11" s="1"/>
  <c r="G151" i="12" s="1"/>
  <c r="G32" i="1"/>
  <c r="F31" i="1"/>
  <c r="H11" i="13"/>
  <c r="G11" i="13"/>
  <c r="H8" i="13"/>
  <c r="F7" i="11"/>
  <c r="F205" i="8"/>
  <c r="F245" i="5"/>
  <c r="F178" i="11"/>
  <c r="F200" i="3"/>
  <c r="G200" i="3" s="1"/>
  <c r="F200" i="7"/>
  <c r="F6" i="2"/>
  <c r="F171" i="2"/>
  <c r="G172" i="2"/>
  <c r="G172" i="3" s="1"/>
  <c r="G172" i="4" s="1"/>
  <c r="G172" i="5" s="1"/>
  <c r="G172" i="7" s="1"/>
  <c r="G172" i="6" s="1"/>
  <c r="G172" i="8" s="1"/>
  <c r="G172" i="9" s="1"/>
  <c r="G172" i="10" s="1"/>
  <c r="G172" i="11" s="1"/>
  <c r="G172" i="12" s="1"/>
  <c r="F27" i="3"/>
  <c r="G27" i="3" s="1"/>
  <c r="G27" i="4" s="1"/>
  <c r="G27" i="5" s="1"/>
  <c r="G27" i="7" s="1"/>
  <c r="G28" i="3"/>
  <c r="G28" i="4" s="1"/>
  <c r="G28" i="5" s="1"/>
  <c r="G28" i="7" s="1"/>
  <c r="G28" i="6" s="1"/>
  <c r="G28" i="8" s="1"/>
  <c r="G28" i="9" s="1"/>
  <c r="G28" i="10" s="1"/>
  <c r="G28" i="11" s="1"/>
  <c r="G28" i="12" s="1"/>
  <c r="F77" i="2"/>
  <c r="G77" i="2" s="1"/>
  <c r="G77" i="3" s="1"/>
  <c r="G77" i="4" s="1"/>
  <c r="G78" i="2"/>
  <c r="G78" i="3" s="1"/>
  <c r="G78" i="4" s="1"/>
  <c r="G78" i="5" s="1"/>
  <c r="G78" i="7" s="1"/>
  <c r="G78" i="6" s="1"/>
  <c r="G78" i="8" s="1"/>
  <c r="G78" i="9" s="1"/>
  <c r="G78" i="10" s="1"/>
  <c r="G78" i="11" s="1"/>
  <c r="G78" i="12" s="1"/>
  <c r="F81" i="11"/>
  <c r="F57" i="11"/>
  <c r="F57" i="8"/>
  <c r="F53" i="12"/>
  <c r="F125" i="10"/>
  <c r="F171" i="11"/>
  <c r="F106" i="10"/>
  <c r="F27" i="6"/>
  <c r="F82" i="6"/>
  <c r="F77" i="5"/>
  <c r="F205" i="5"/>
  <c r="G86" i="4"/>
  <c r="G86" i="5" s="1"/>
  <c r="G86" i="7" s="1"/>
  <c r="G86" i="6" s="1"/>
  <c r="G86" i="8" s="1"/>
  <c r="G86" i="9" s="1"/>
  <c r="G86" i="10" s="1"/>
  <c r="G86" i="11" s="1"/>
  <c r="G86" i="12" s="1"/>
  <c r="F82" i="4"/>
  <c r="F82" i="10"/>
  <c r="F174" i="9"/>
  <c r="F122" i="8"/>
  <c r="F245" i="11"/>
  <c r="F77" i="10"/>
  <c r="F224" i="9"/>
  <c r="F174" i="12"/>
  <c r="F174" i="11"/>
  <c r="F77" i="9"/>
  <c r="F205" i="7"/>
  <c r="E4" i="5"/>
  <c r="F155" i="9"/>
  <c r="F197" i="7"/>
  <c r="F58" i="5"/>
  <c r="E4" i="4"/>
  <c r="F130" i="3"/>
  <c r="F200" i="5"/>
  <c r="F74" i="2"/>
  <c r="G74" i="2" s="1"/>
  <c r="G74" i="3" s="1"/>
  <c r="G74" i="4" s="1"/>
  <c r="G74" i="5" s="1"/>
  <c r="G74" i="7" s="1"/>
  <c r="G74" i="6" s="1"/>
  <c r="G74" i="8" s="1"/>
  <c r="G74" i="9" s="1"/>
  <c r="G75" i="2"/>
  <c r="G75" i="3" s="1"/>
  <c r="G75" i="4" s="1"/>
  <c r="G75" i="5" s="1"/>
  <c r="G75" i="7" s="1"/>
  <c r="G75" i="6" s="1"/>
  <c r="G75" i="8" s="1"/>
  <c r="G75" i="9" s="1"/>
  <c r="G75" i="10" s="1"/>
  <c r="G75" i="11" s="1"/>
  <c r="G75" i="12" s="1"/>
  <c r="F179" i="5"/>
  <c r="F221" i="4"/>
  <c r="F221" i="2"/>
  <c r="G222" i="2"/>
  <c r="G222" i="3" s="1"/>
  <c r="G222" i="4" s="1"/>
  <c r="G222" i="5" s="1"/>
  <c r="G222" i="7" s="1"/>
  <c r="G222" i="6" s="1"/>
  <c r="G222" i="8" s="1"/>
  <c r="G222" i="9" s="1"/>
  <c r="G222" i="10" s="1"/>
  <c r="G222" i="11" s="1"/>
  <c r="G222" i="12" s="1"/>
  <c r="F81" i="2"/>
  <c r="F179" i="7"/>
  <c r="G62" i="2"/>
  <c r="G62" i="3" s="1"/>
  <c r="G62" i="4" s="1"/>
  <c r="G62" i="5" s="1"/>
  <c r="G62" i="7" s="1"/>
  <c r="G62" i="6" s="1"/>
  <c r="G62" i="8" s="1"/>
  <c r="G62" i="9" s="1"/>
  <c r="G62" i="10" s="1"/>
  <c r="G62" i="11" s="1"/>
  <c r="G62" i="12" s="1"/>
  <c r="F57" i="6"/>
  <c r="C9" i="13"/>
  <c r="G155" i="3" l="1"/>
  <c r="G155" i="4" s="1"/>
  <c r="G155" i="5" s="1"/>
  <c r="G155" i="7" s="1"/>
  <c r="G155" i="6" s="1"/>
  <c r="G155" i="8" s="1"/>
  <c r="G106" i="3"/>
  <c r="G129" i="1"/>
  <c r="G129" i="2" s="1"/>
  <c r="F154" i="1"/>
  <c r="G130" i="2"/>
  <c r="G221" i="2"/>
  <c r="G221" i="3" s="1"/>
  <c r="G221" i="4" s="1"/>
  <c r="G221" i="5" s="1"/>
  <c r="G221" i="7" s="1"/>
  <c r="G221" i="6" s="1"/>
  <c r="G221" i="8" s="1"/>
  <c r="G221" i="9" s="1"/>
  <c r="G221" i="10" s="1"/>
  <c r="G221" i="11" s="1"/>
  <c r="G221" i="12" s="1"/>
  <c r="G24" i="7"/>
  <c r="G24" i="6" s="1"/>
  <c r="G24" i="8" s="1"/>
  <c r="G24" i="9" s="1"/>
  <c r="G24" i="10" s="1"/>
  <c r="G24" i="11" s="1"/>
  <c r="G24" i="12" s="1"/>
  <c r="G174" i="9"/>
  <c r="G174" i="10" s="1"/>
  <c r="G174" i="11" s="1"/>
  <c r="G174" i="12" s="1"/>
  <c r="G197" i="5"/>
  <c r="G197" i="7" s="1"/>
  <c r="G197" i="6" s="1"/>
  <c r="G197" i="8" s="1"/>
  <c r="G197" i="9" s="1"/>
  <c r="G197" i="10" s="1"/>
  <c r="G197" i="11" s="1"/>
  <c r="G197" i="12" s="1"/>
  <c r="F228" i="1"/>
  <c r="G229" i="1"/>
  <c r="G229" i="2" s="1"/>
  <c r="G229" i="3" s="1"/>
  <c r="G229" i="4" s="1"/>
  <c r="G229" i="5" s="1"/>
  <c r="G229" i="7" s="1"/>
  <c r="G229" i="6" s="1"/>
  <c r="G229" i="8" s="1"/>
  <c r="G229" i="9" s="1"/>
  <c r="G229" i="10" s="1"/>
  <c r="G229" i="11" s="1"/>
  <c r="G229" i="12" s="1"/>
  <c r="G205" i="1"/>
  <c r="G205" i="2" s="1"/>
  <c r="F204" i="1"/>
  <c r="F81" i="1"/>
  <c r="G82" i="1"/>
  <c r="G82" i="2" s="1"/>
  <c r="G82" i="3" s="1"/>
  <c r="G82" i="4" s="1"/>
  <c r="G82" i="5" s="1"/>
  <c r="G82" i="7" s="1"/>
  <c r="G82" i="6" s="1"/>
  <c r="G82" i="8" s="1"/>
  <c r="G82" i="9" s="1"/>
  <c r="G82" i="10" s="1"/>
  <c r="G82" i="11" s="1"/>
  <c r="G82" i="12" s="1"/>
  <c r="G125" i="5"/>
  <c r="G105" i="1"/>
  <c r="G105" i="2" s="1"/>
  <c r="G105" i="3" s="1"/>
  <c r="F5" i="13"/>
  <c r="G147" i="10"/>
  <c r="G147" i="11" s="1"/>
  <c r="G147" i="12" s="1"/>
  <c r="G245" i="5"/>
  <c r="G245" i="7" s="1"/>
  <c r="G245" i="6" s="1"/>
  <c r="G245" i="8" s="1"/>
  <c r="G245" i="9" s="1"/>
  <c r="G245" i="10" s="1"/>
  <c r="G245" i="11" s="1"/>
  <c r="G245" i="12" s="1"/>
  <c r="G53" i="10"/>
  <c r="G53" i="11" s="1"/>
  <c r="G53" i="12" s="1"/>
  <c r="G171" i="2"/>
  <c r="G171" i="3" s="1"/>
  <c r="G171" i="4" s="1"/>
  <c r="G171" i="5" s="1"/>
  <c r="G171" i="7" s="1"/>
  <c r="G171" i="6" s="1"/>
  <c r="G171" i="8" s="1"/>
  <c r="G171" i="9" s="1"/>
  <c r="G171" i="10" s="1"/>
  <c r="G171" i="11" s="1"/>
  <c r="G171" i="12" s="1"/>
  <c r="G154" i="1"/>
  <c r="G154" i="2" s="1"/>
  <c r="G154" i="3" s="1"/>
  <c r="G154" i="4" s="1"/>
  <c r="G154" i="5" s="1"/>
  <c r="G154" i="7" s="1"/>
  <c r="G154" i="6" s="1"/>
  <c r="G154" i="8" s="1"/>
  <c r="H5" i="13"/>
  <c r="G224" i="9"/>
  <c r="G224" i="10" s="1"/>
  <c r="G224" i="11" s="1"/>
  <c r="G224" i="12" s="1"/>
  <c r="F6" i="1"/>
  <c r="G7" i="1"/>
  <c r="G7" i="2" s="1"/>
  <c r="G7" i="3" s="1"/>
  <c r="G7" i="4" s="1"/>
  <c r="G7" i="5" s="1"/>
  <c r="G7" i="7" s="1"/>
  <c r="G7" i="6" s="1"/>
  <c r="G7" i="8" s="1"/>
  <c r="G7" i="9" s="1"/>
  <c r="G7" i="10" s="1"/>
  <c r="G7" i="11" s="1"/>
  <c r="G7" i="12" s="1"/>
  <c r="G27" i="6"/>
  <c r="G27" i="8" s="1"/>
  <c r="G27" i="9" s="1"/>
  <c r="G27" i="10" s="1"/>
  <c r="G27" i="11" s="1"/>
  <c r="G27" i="12" s="1"/>
  <c r="G77" i="5"/>
  <c r="G77" i="7" s="1"/>
  <c r="G77" i="6" s="1"/>
  <c r="G77" i="8" s="1"/>
  <c r="G77" i="9" s="1"/>
  <c r="G77" i="10" s="1"/>
  <c r="G77" i="11" s="1"/>
  <c r="G77" i="12" s="1"/>
  <c r="F204" i="5"/>
  <c r="F105" i="10"/>
  <c r="K6" i="13"/>
  <c r="F228" i="4"/>
  <c r="G98" i="9"/>
  <c r="G98" i="10" s="1"/>
  <c r="G98" i="11" s="1"/>
  <c r="G98" i="12" s="1"/>
  <c r="J15" i="13"/>
  <c r="G122" i="8"/>
  <c r="G122" i="9" s="1"/>
  <c r="G122" i="10" s="1"/>
  <c r="G122" i="11" s="1"/>
  <c r="G122" i="12" s="1"/>
  <c r="I13" i="13"/>
  <c r="D15" i="13"/>
  <c r="I15" i="13"/>
  <c r="F178" i="3"/>
  <c r="F228" i="9"/>
  <c r="F6" i="10"/>
  <c r="F10" i="13"/>
  <c r="G200" i="4"/>
  <c r="G200" i="5" s="1"/>
  <c r="G200" i="7" s="1"/>
  <c r="G200" i="6" s="1"/>
  <c r="G200" i="8" s="1"/>
  <c r="G200" i="9" s="1"/>
  <c r="G200" i="10" s="1"/>
  <c r="G200" i="11" s="1"/>
  <c r="G200" i="12" s="1"/>
  <c r="J16" i="13"/>
  <c r="F6" i="9"/>
  <c r="F81" i="8"/>
  <c r="D11" i="13"/>
  <c r="E6" i="13"/>
  <c r="F81" i="10"/>
  <c r="F81" i="6"/>
  <c r="E15" i="13"/>
  <c r="H6" i="13"/>
  <c r="F204" i="4"/>
  <c r="F178" i="7"/>
  <c r="F178" i="5"/>
  <c r="F57" i="5"/>
  <c r="F81" i="4"/>
  <c r="D12" i="13"/>
  <c r="F204" i="8"/>
  <c r="C5" i="13"/>
  <c r="G31" i="1"/>
  <c r="F6" i="3"/>
  <c r="G125" i="7"/>
  <c r="G125" i="6" s="1"/>
  <c r="G125" i="8" s="1"/>
  <c r="G125" i="9" s="1"/>
  <c r="G125" i="10" s="1"/>
  <c r="G125" i="11" s="1"/>
  <c r="G125" i="12" s="1"/>
  <c r="F228" i="3"/>
  <c r="G150" i="4"/>
  <c r="G150" i="5" s="1"/>
  <c r="G150" i="7" s="1"/>
  <c r="G150" i="6" s="1"/>
  <c r="G150" i="8" s="1"/>
  <c r="G150" i="9" s="1"/>
  <c r="G150" i="10" s="1"/>
  <c r="G150" i="11" s="1"/>
  <c r="G150" i="12" s="1"/>
  <c r="I12" i="13"/>
  <c r="F57" i="1"/>
  <c r="G58" i="1"/>
  <c r="G58" i="2" s="1"/>
  <c r="G58" i="3" s="1"/>
  <c r="G58" i="4" s="1"/>
  <c r="G58" i="5" s="1"/>
  <c r="G58" i="7" s="1"/>
  <c r="G58" i="6" s="1"/>
  <c r="G58" i="8" s="1"/>
  <c r="G58" i="9" s="1"/>
  <c r="G58" i="10" s="1"/>
  <c r="G58" i="11" s="1"/>
  <c r="G58" i="12" s="1"/>
  <c r="D14" i="13"/>
  <c r="F129" i="3"/>
  <c r="G130" i="3"/>
  <c r="G130" i="4" s="1"/>
  <c r="G130" i="5" s="1"/>
  <c r="G130" i="7" s="1"/>
  <c r="G130" i="6" s="1"/>
  <c r="G130" i="8" s="1"/>
  <c r="G130" i="9" s="1"/>
  <c r="G130" i="10" s="1"/>
  <c r="G130" i="11" s="1"/>
  <c r="G130" i="12" s="1"/>
  <c r="F154" i="9"/>
  <c r="G155" i="9"/>
  <c r="G155" i="10" s="1"/>
  <c r="G155" i="11" s="1"/>
  <c r="G155" i="12" s="1"/>
  <c r="F204" i="7"/>
  <c r="I16" i="13"/>
  <c r="B6" i="13"/>
  <c r="F6" i="11"/>
  <c r="G179" i="1"/>
  <c r="G179" i="2" s="1"/>
  <c r="G179" i="3" s="1"/>
  <c r="G179" i="4" s="1"/>
  <c r="G179" i="5" s="1"/>
  <c r="G179" i="7" s="1"/>
  <c r="G179" i="6" s="1"/>
  <c r="G179" i="8" s="1"/>
  <c r="G179" i="9" s="1"/>
  <c r="G179" i="10" s="1"/>
  <c r="G179" i="11" s="1"/>
  <c r="G179" i="12" s="1"/>
  <c r="F178" i="1"/>
  <c r="F31" i="2"/>
  <c r="G32" i="2"/>
  <c r="G32" i="3" s="1"/>
  <c r="G32" i="4" s="1"/>
  <c r="G32" i="5" s="1"/>
  <c r="G32" i="7" s="1"/>
  <c r="G32" i="6" s="1"/>
  <c r="G32" i="8" s="1"/>
  <c r="G32" i="9" s="1"/>
  <c r="G32" i="10" s="1"/>
  <c r="G32" i="11" s="1"/>
  <c r="G32" i="12" s="1"/>
  <c r="F81" i="3"/>
  <c r="F6" i="7"/>
  <c r="G74" i="10"/>
  <c r="G74" i="11" s="1"/>
  <c r="G74" i="12" s="1"/>
  <c r="F129" i="12"/>
  <c r="J6" i="13"/>
  <c r="D6" i="13"/>
  <c r="F9" i="13"/>
  <c r="F204" i="3"/>
  <c r="G205" i="3"/>
  <c r="G205" i="4" s="1"/>
  <c r="G205" i="5" s="1"/>
  <c r="G205" i="7" s="1"/>
  <c r="G205" i="6" s="1"/>
  <c r="G205" i="8" s="1"/>
  <c r="G205" i="9" s="1"/>
  <c r="G205" i="10" s="1"/>
  <c r="G205" i="11" s="1"/>
  <c r="G205" i="12" s="1"/>
  <c r="F204" i="6"/>
  <c r="F105" i="4"/>
  <c r="G106" i="4"/>
  <c r="G106" i="5" s="1"/>
  <c r="G106" i="7" s="1"/>
  <c r="G106" i="6" s="1"/>
  <c r="G106" i="8" s="1"/>
  <c r="G106" i="9" s="1"/>
  <c r="G106" i="10" s="1"/>
  <c r="G106" i="11" s="1"/>
  <c r="G106" i="12" s="1"/>
  <c r="F154" i="10"/>
  <c r="F4" i="8" l="1"/>
  <c r="J5" i="13"/>
  <c r="G204" i="1"/>
  <c r="G204" i="2" s="1"/>
  <c r="G204" i="3" s="1"/>
  <c r="G204" i="4" s="1"/>
  <c r="G204" i="5" s="1"/>
  <c r="G204" i="7" s="1"/>
  <c r="G204" i="6" s="1"/>
  <c r="G204" i="8" s="1"/>
  <c r="G204" i="9" s="1"/>
  <c r="G204" i="10" s="1"/>
  <c r="G204" i="11" s="1"/>
  <c r="G204" i="12" s="1"/>
  <c r="K5" i="13"/>
  <c r="G228" i="1"/>
  <c r="G228" i="2" s="1"/>
  <c r="G228" i="3" s="1"/>
  <c r="G228" i="4" s="1"/>
  <c r="G228" i="5" s="1"/>
  <c r="G228" i="7" s="1"/>
  <c r="G228" i="6" s="1"/>
  <c r="G228" i="8" s="1"/>
  <c r="G228" i="9" s="1"/>
  <c r="G228" i="10" s="1"/>
  <c r="G228" i="11" s="1"/>
  <c r="G228" i="12" s="1"/>
  <c r="F4" i="1"/>
  <c r="G4" i="1" s="1"/>
  <c r="G81" i="1"/>
  <c r="G81" i="2" s="1"/>
  <c r="G81" i="3" s="1"/>
  <c r="G81" i="4" s="1"/>
  <c r="G81" i="5" s="1"/>
  <c r="G81" i="7" s="1"/>
  <c r="G81" i="6" s="1"/>
  <c r="G81" i="8" s="1"/>
  <c r="G81" i="9" s="1"/>
  <c r="G81" i="10" s="1"/>
  <c r="G81" i="11" s="1"/>
  <c r="G81" i="12" s="1"/>
  <c r="E5" i="13"/>
  <c r="G6" i="1"/>
  <c r="G6" i="2" s="1"/>
  <c r="G6" i="3" s="1"/>
  <c r="G6" i="4" s="1"/>
  <c r="G6" i="5" s="1"/>
  <c r="G6" i="7" s="1"/>
  <c r="G6" i="6" s="1"/>
  <c r="G6" i="8" s="1"/>
  <c r="G6" i="9" s="1"/>
  <c r="G6" i="10" s="1"/>
  <c r="G6" i="11" s="1"/>
  <c r="G6" i="12" s="1"/>
  <c r="B5" i="13"/>
  <c r="E11" i="13"/>
  <c r="J11" i="13"/>
  <c r="F4" i="7"/>
  <c r="B10" i="13"/>
  <c r="J10" i="13"/>
  <c r="G129" i="3"/>
  <c r="G129" i="4" s="1"/>
  <c r="G129" i="5" s="1"/>
  <c r="G129" i="7" s="1"/>
  <c r="G129" i="6" s="1"/>
  <c r="G129" i="8" s="1"/>
  <c r="G129" i="9" s="1"/>
  <c r="G129" i="10" s="1"/>
  <c r="G129" i="11" s="1"/>
  <c r="G129" i="12" s="1"/>
  <c r="G7" i="13"/>
  <c r="D9" i="13"/>
  <c r="F4" i="5"/>
  <c r="I9" i="13"/>
  <c r="J8" i="13"/>
  <c r="K13" i="13"/>
  <c r="K8" i="13"/>
  <c r="F14" i="13"/>
  <c r="G57" i="1"/>
  <c r="G57" i="2" s="1"/>
  <c r="G57" i="3" s="1"/>
  <c r="G57" i="4" s="1"/>
  <c r="G57" i="5" s="1"/>
  <c r="G57" i="7" s="1"/>
  <c r="G57" i="6" s="1"/>
  <c r="G57" i="8" s="1"/>
  <c r="G57" i="9" s="1"/>
  <c r="G57" i="10" s="1"/>
  <c r="G57" i="11" s="1"/>
  <c r="G57" i="12" s="1"/>
  <c r="D5" i="13"/>
  <c r="B13" i="13"/>
  <c r="F4" i="9"/>
  <c r="F4" i="3"/>
  <c r="B7" i="13"/>
  <c r="E14" i="13"/>
  <c r="F4" i="6"/>
  <c r="I7" i="13"/>
  <c r="J9" i="13"/>
  <c r="H14" i="13"/>
  <c r="E8" i="13"/>
  <c r="F4" i="4"/>
  <c r="F4" i="10"/>
  <c r="B14" i="13"/>
  <c r="C6" i="13"/>
  <c r="L6" i="13" s="1"/>
  <c r="G31" i="2"/>
  <c r="G31" i="3" s="1"/>
  <c r="G31" i="4" s="1"/>
  <c r="G31" i="5" s="1"/>
  <c r="G31" i="7" s="1"/>
  <c r="G31" i="6" s="1"/>
  <c r="G31" i="8" s="1"/>
  <c r="G31" i="9" s="1"/>
  <c r="G31" i="10" s="1"/>
  <c r="G31" i="11" s="1"/>
  <c r="G31" i="12" s="1"/>
  <c r="F4" i="11"/>
  <c r="B15" i="13"/>
  <c r="L15" i="13" s="1"/>
  <c r="F8" i="13"/>
  <c r="F17" i="13" s="1"/>
  <c r="G105" i="4"/>
  <c r="G105" i="5" s="1"/>
  <c r="G105" i="7" s="1"/>
  <c r="G105" i="6" s="1"/>
  <c r="G105" i="8" s="1"/>
  <c r="G105" i="9" s="1"/>
  <c r="G105" i="10" s="1"/>
  <c r="G105" i="11" s="1"/>
  <c r="G105" i="12" s="1"/>
  <c r="J7" i="13"/>
  <c r="G16" i="13"/>
  <c r="L16" i="13" s="1"/>
  <c r="F4" i="12"/>
  <c r="E7" i="13"/>
  <c r="G178" i="1"/>
  <c r="G178" i="2" s="1"/>
  <c r="G178" i="3" s="1"/>
  <c r="G178" i="4" s="1"/>
  <c r="G178" i="5" s="1"/>
  <c r="G178" i="7" s="1"/>
  <c r="G178" i="6" s="1"/>
  <c r="G178" i="8" s="1"/>
  <c r="G178" i="9" s="1"/>
  <c r="G178" i="10" s="1"/>
  <c r="G178" i="11" s="1"/>
  <c r="G178" i="12" s="1"/>
  <c r="I5" i="13"/>
  <c r="F4" i="2"/>
  <c r="H13" i="13"/>
  <c r="G154" i="9"/>
  <c r="G154" i="10" s="1"/>
  <c r="G154" i="11" s="1"/>
  <c r="G154" i="12" s="1"/>
  <c r="K7" i="13"/>
  <c r="J12" i="13"/>
  <c r="I10" i="13"/>
  <c r="E12" i="13"/>
  <c r="K17" i="13" l="1"/>
  <c r="L12" i="13"/>
  <c r="H17" i="13"/>
  <c r="L11" i="13"/>
  <c r="J17" i="13"/>
  <c r="C17" i="13"/>
  <c r="G4" i="2"/>
  <c r="G4" i="3" s="1"/>
  <c r="G4" i="4" s="1"/>
  <c r="G4" i="5" s="1"/>
  <c r="G4" i="7" s="1"/>
  <c r="G4" i="6" s="1"/>
  <c r="G4" i="8" s="1"/>
  <c r="G4" i="9" s="1"/>
  <c r="G4" i="10" s="1"/>
  <c r="G4" i="11" s="1"/>
  <c r="G4" i="12" s="1"/>
  <c r="E17" i="13"/>
  <c r="L7" i="13"/>
  <c r="L13" i="13"/>
  <c r="G17" i="13"/>
  <c r="B17" i="13"/>
  <c r="L8" i="13"/>
  <c r="L9" i="13"/>
  <c r="I17" i="13"/>
  <c r="L14" i="13"/>
  <c r="D17" i="13"/>
  <c r="L5" i="13"/>
  <c r="L10" i="13"/>
  <c r="L17" i="13" l="1"/>
</calcChain>
</file>

<file path=xl/sharedStrings.xml><?xml version="1.0" encoding="utf-8"?>
<sst xmlns="http://schemas.openxmlformats.org/spreadsheetml/2006/main" count="3145" uniqueCount="79">
  <si>
    <t>Gesamtbesucher aller Museen:</t>
  </si>
  <si>
    <t>Wallraf-Richartz-Museum:</t>
  </si>
  <si>
    <t>MuseumsCards</t>
  </si>
  <si>
    <t>Jahreskarten</t>
  </si>
  <si>
    <t>Flittard</t>
  </si>
  <si>
    <t>Stadtrundfahrten</t>
  </si>
  <si>
    <t>Einzelticket ständige Sammlung</t>
  </si>
  <si>
    <t>Kombiticket ständige Sammlung/Sonderausstellungen</t>
  </si>
  <si>
    <t>Einzelticket Sonderausstellungen</t>
  </si>
  <si>
    <t>Jahreskarten ohne Sonderausstellungen</t>
  </si>
  <si>
    <t>Jahreskarten mit Sonderausstellungen</t>
  </si>
  <si>
    <t>Single</t>
  </si>
  <si>
    <t>Family</t>
  </si>
  <si>
    <t>WelcomeCards</t>
  </si>
  <si>
    <t>Freie Besucher</t>
  </si>
  <si>
    <t>Zahlende Besucher</t>
  </si>
  <si>
    <t>durch Ticket</t>
  </si>
  <si>
    <t>freier Zugang</t>
  </si>
  <si>
    <t>Museum Ludwig</t>
  </si>
  <si>
    <t>Römisch-Germanisches Museum</t>
  </si>
  <si>
    <t>Rautenstrauch-Joest-Museum</t>
  </si>
  <si>
    <t>Museum für Angewandte Kunst</t>
  </si>
  <si>
    <t>Museum für Ostasiatische Kunst</t>
  </si>
  <si>
    <t>Museum Schnütgen</t>
  </si>
  <si>
    <t>Kölnisches Stadtmuseum</t>
  </si>
  <si>
    <t>Tagesticket ständige Sammlung/Sonderausstellungen</t>
  </si>
  <si>
    <t>Familienticket</t>
  </si>
  <si>
    <t>Gruppenticket</t>
  </si>
  <si>
    <t>Zuordnung Besuche ständige Sammlung *)</t>
  </si>
  <si>
    <t>Zuordnung Besuche Sonderausstellungen *)</t>
  </si>
  <si>
    <t>*) Die Zuordnung der Besuche auf die Produkte "ständige Sammlung" und "Sonderausstellungen" stellen lediglich Werte dar,</t>
  </si>
  <si>
    <t>die in der Verarbeitung im Produkthaushalt und im Berichtswesen II zur Umlage von Erlösen und Leistungen dienen.</t>
  </si>
  <si>
    <t>Archäologische Zone</t>
  </si>
  <si>
    <t>Wallraf-Richartz-Museum - Fondation Corboud</t>
  </si>
  <si>
    <t>Museen gesamt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</si>
  <si>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</si>
  <si>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</si>
  <si>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</si>
  <si>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</si>
  <si>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</si>
  <si>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</si>
  <si>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</si>
  <si>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</si>
  <si>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</si>
  <si>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</si>
  <si>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</si>
  <si>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</si>
  <si>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Jahressumme</t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</si>
  <si>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</si>
  <si>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</si>
  <si>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</si>
  <si>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</si>
  <si>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</si>
  <si>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</si>
  <si>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</si>
  <si>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</si>
  <si>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</si>
  <si>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</si>
  <si>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</si>
  <si>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Tickets</t>
  </si>
  <si>
    <t>Besucher</t>
  </si>
  <si>
    <t>gesehen:</t>
  </si>
  <si>
    <t>aufgestellt:</t>
  </si>
  <si>
    <t>Dezernent/in</t>
  </si>
  <si>
    <t>Leiter/in Museumsreferat</t>
  </si>
  <si>
    <t>Sachbearbeiter/in</t>
  </si>
  <si>
    <t>NS-Dokumentationszentrum</t>
  </si>
  <si>
    <t>NS-Dokomentationszentrum</t>
  </si>
  <si>
    <t>Tagesticket ständige Sammlung</t>
  </si>
  <si>
    <t>Tagesticket Sonderausstellungen</t>
  </si>
  <si>
    <t>Archäologische Zone (Prätorium)</t>
  </si>
  <si>
    <t>Wallraf-Richartz-Museum</t>
  </si>
  <si>
    <t>**) Die Besucher des Köln-Tages sind in der obengenannten Monatsstatistik als freie, teilweise als zahlende Besucher enthalten.</t>
  </si>
  <si>
    <t>freie Besucher</t>
  </si>
  <si>
    <t>Gesamtbesucher</t>
  </si>
  <si>
    <t>Besucher Köln-Tag **)</t>
  </si>
  <si>
    <t>2018</t>
  </si>
  <si>
    <t>Kumulation 2018</t>
  </si>
  <si>
    <t>Besucher-Jahresstatistik der Kölner Museen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</si>
</sst>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1"/>
      <name val="Arial"/>
      <family val="2"/>
    </font>
    <font>
      <b/>
      <u/>
      <sz val="16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1" fillId="0" borderId="0" xfId="0" applyNumberFormat="1" applyFont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3" fontId="3" fillId="0" borderId="0" xfId="0" applyNumberFormat="1" applyFont="1"/>
    <xf numFmtId="0" fontId="5" fillId="0" borderId="0" xfId="0" applyFont="1"/>
    <xf numFmtId="3" fontId="5" fillId="0" borderId="0" xfId="0" applyNumberFormat="1" applyFont="1"/>
    <xf numFmtId="0" fontId="1" fillId="0" borderId="0" xfId="0" applyFont="1"/>
    <xf numFmtId="3" fontId="1" fillId="0" borderId="0" xfId="0" applyNumberFormat="1" applyFont="1"/>
    <xf numFmtId="3" fontId="6" fillId="0" borderId="0" xfId="0" applyNumberFormat="1" applyFont="1"/>
    <xf numFmtId="0" fontId="6" fillId="0" borderId="0" xfId="0" applyFont="1"/>
    <xf numFmtId="0" fontId="7" fillId="0" borderId="0" xfId="0" applyFont="1"/>
    <xf numFmtId="3" fontId="7" fillId="0" borderId="0" xfId="0" applyNumberFormat="1" applyFont="1"/>
    <xf numFmtId="0" fontId="6" fillId="0" borderId="0" xfId="0" applyFont="1" applyAlignment="1"/>
    <xf numFmtId="0" fontId="6" fillId="0" borderId="0" xfId="0" applyFont="1" applyAlignment="1">
      <alignment horizontal="centerContinuous"/>
    </xf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textRotation="45"/>
    </xf>
    <xf numFmtId="0" fontId="5" fillId="3" borderId="1" xfId="0" applyFont="1" applyFill="1" applyBorder="1" applyAlignment="1">
      <alignment textRotation="45"/>
    </xf>
    <xf numFmtId="0" fontId="5" fillId="4" borderId="1" xfId="0" applyFont="1" applyFill="1" applyBorder="1" applyAlignment="1">
      <alignment textRotation="45"/>
    </xf>
    <xf numFmtId="0" fontId="5" fillId="5" borderId="1" xfId="0" applyFont="1" applyFill="1" applyBorder="1" applyAlignment="1">
      <alignment textRotation="45"/>
    </xf>
    <xf numFmtId="0" fontId="5" fillId="6" borderId="1" xfId="0" applyFont="1" applyFill="1" applyBorder="1" applyAlignment="1">
      <alignment textRotation="45"/>
    </xf>
    <xf numFmtId="0" fontId="5" fillId="7" borderId="1" xfId="0" applyFont="1" applyFill="1" applyBorder="1" applyAlignment="1">
      <alignment textRotation="45"/>
    </xf>
    <xf numFmtId="0" fontId="5" fillId="8" borderId="1" xfId="0" applyFont="1" applyFill="1" applyBorder="1" applyAlignment="1">
      <alignment textRotation="45"/>
    </xf>
    <xf numFmtId="0" fontId="5" fillId="9" borderId="1" xfId="0" applyFont="1" applyFill="1" applyBorder="1" applyAlignment="1">
      <alignment textRotation="45"/>
    </xf>
    <xf numFmtId="0" fontId="5" fillId="10" borderId="1" xfId="0" applyFont="1" applyFill="1" applyBorder="1" applyAlignment="1">
      <alignment textRotation="45"/>
    </xf>
    <xf numFmtId="0" fontId="5" fillId="11" borderId="1" xfId="0" applyFont="1" applyFill="1" applyBorder="1" applyAlignment="1">
      <alignment textRotation="45"/>
    </xf>
    <xf numFmtId="0" fontId="5" fillId="0" borderId="1" xfId="0" applyFont="1" applyFill="1" applyBorder="1"/>
    <xf numFmtId="3" fontId="0" fillId="0" borderId="1" xfId="0" applyNumberFormat="1" applyBorder="1"/>
    <xf numFmtId="3" fontId="0" fillId="0" borderId="2" xfId="0" applyNumberFormat="1" applyBorder="1"/>
    <xf numFmtId="3" fontId="5" fillId="11" borderId="3" xfId="0" applyNumberFormat="1" applyFont="1" applyFill="1" applyBorder="1"/>
    <xf numFmtId="0" fontId="5" fillId="0" borderId="4" xfId="0" applyFont="1" applyFill="1" applyBorder="1"/>
    <xf numFmtId="3" fontId="0" fillId="0" borderId="4" xfId="0" applyNumberFormat="1" applyBorder="1"/>
    <xf numFmtId="3" fontId="5" fillId="11" borderId="5" xfId="0" applyNumberFormat="1" applyFont="1" applyFill="1" applyBorder="1"/>
    <xf numFmtId="0" fontId="5" fillId="0" borderId="6" xfId="0" applyFont="1" applyFill="1" applyBorder="1"/>
    <xf numFmtId="3" fontId="5" fillId="11" borderId="6" xfId="0" applyNumberFormat="1" applyFont="1" applyFill="1" applyBorder="1"/>
    <xf numFmtId="3" fontId="5" fillId="11" borderId="7" xfId="0" applyNumberFormat="1" applyFont="1" applyFill="1" applyBorder="1"/>
    <xf numFmtId="3" fontId="5" fillId="11" borderId="8" xfId="0" applyNumberFormat="1" applyFont="1" applyFill="1" applyBorder="1"/>
    <xf numFmtId="3" fontId="0" fillId="0" borderId="9" xfId="0" applyNumberFormat="1" applyBorder="1"/>
    <xf numFmtId="49" fontId="1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3" fontId="0" fillId="0" borderId="10" xfId="0" applyNumberFormat="1" applyFill="1" applyBorder="1"/>
    <xf numFmtId="3" fontId="0" fillId="0" borderId="12" xfId="0" applyNumberFormat="1" applyFill="1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3" fontId="0" fillId="0" borderId="13" xfId="0" applyNumberFormat="1" applyFill="1" applyBorder="1"/>
    <xf numFmtId="3" fontId="0" fillId="0" borderId="14" xfId="0" applyNumberFormat="1" applyFill="1" applyBorder="1"/>
    <xf numFmtId="0" fontId="1" fillId="0" borderId="7" xfId="0" applyFont="1" applyBorder="1"/>
    <xf numFmtId="0" fontId="1" fillId="0" borderId="15" xfId="0" applyFont="1" applyBorder="1"/>
    <xf numFmtId="0" fontId="1" fillId="0" borderId="16" xfId="0" applyFont="1" applyBorder="1"/>
    <xf numFmtId="3" fontId="1" fillId="0" borderId="7" xfId="0" applyNumberFormat="1" applyFont="1" applyFill="1" applyBorder="1"/>
    <xf numFmtId="3" fontId="1" fillId="0" borderId="16" xfId="0" applyNumberFormat="1" applyFont="1" applyFill="1" applyBorder="1"/>
    <xf numFmtId="3" fontId="0" fillId="0" borderId="0" xfId="0" applyNumberFormat="1" applyBorder="1"/>
    <xf numFmtId="3" fontId="1" fillId="0" borderId="0" xfId="0" applyNumberFormat="1" applyFont="1" applyBorder="1"/>
    <xf numFmtId="3" fontId="0" fillId="0" borderId="17" xfId="0" applyNumberFormat="1" applyBorder="1"/>
    <xf numFmtId="3" fontId="0" fillId="0" borderId="18" xfId="0" applyNumberFormat="1" applyBorder="1"/>
    <xf numFmtId="3" fontId="1" fillId="0" borderId="6" xfId="0" applyNumberFormat="1" applyFont="1" applyBorder="1"/>
    <xf numFmtId="3" fontId="5" fillId="11" borderId="19" xfId="0" applyNumberFormat="1" applyFont="1" applyFill="1" applyBorder="1"/>
    <xf numFmtId="3" fontId="7" fillId="0" borderId="0" xfId="0" applyNumberFormat="1" applyFont="1" applyFill="1"/>
    <xf numFmtId="3" fontId="6" fillId="0" borderId="0" xfId="0" applyNumberFormat="1" applyFont="1" applyFill="1"/>
    <xf numFmtId="3" fontId="5" fillId="0" borderId="0" xfId="0" applyNumberFormat="1" applyFont="1" applyFill="1"/>
    <xf numFmtId="3" fontId="3" fillId="0" borderId="0" xfId="0" applyNumberFormat="1" applyFont="1" applyFill="1"/>
    <xf numFmtId="3" fontId="1" fillId="0" borderId="0" xfId="0" applyNumberFormat="1" applyFont="1" applyFill="1"/>
    <xf numFmtId="0" fontId="3" fillId="0" borderId="0" xfId="0" applyFont="1" applyFill="1"/>
    <xf numFmtId="3" fontId="0" fillId="0" borderId="0" xfId="0" applyNumberFormat="1" applyFill="1"/>
    <xf numFmtId="49" fontId="1" fillId="0" borderId="0" xfId="0" applyNumberFormat="1" applyFont="1" applyFill="1" applyAlignment="1">
      <alignment horizontal="center"/>
    </xf>
    <xf numFmtId="3" fontId="5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0" fontId="5" fillId="12" borderId="1" xfId="0" applyFont="1" applyFill="1" applyBorder="1" applyAlignment="1">
      <alignment textRotation="45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styles" Target="styles.xml"/><Relationship Id="rId2" Type="http://schemas.openxmlformats.org/officeDocument/2006/relationships/chartsheet" Target="chartsheets/sheet2.xml"/><Relationship Id="rId16" Type="http://schemas.openxmlformats.org/officeDocument/2006/relationships/theme" Target="theme/theme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Besucher der Museen der Stadt Köln
(Gesamtbetrachtung)</a:t>
            </a:r>
          </a:p>
        </c:rich>
      </c:tx>
      <c:layout>
        <c:manualLayout>
          <c:xMode val="edge"/>
          <c:yMode val="edge"/>
          <c:x val="0.35104166666666664"/>
          <c:y val="2.03046019786857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291666666666664E-2"/>
          <c:y val="0.12521150592216582"/>
          <c:w val="0.88645833333333335"/>
          <c:h val="0.7631133671742809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Gesamt!$B$4</c:f>
              <c:strCache>
                <c:ptCount val="1"/>
                <c:pt idx="0">
                  <c:v>Wallraf-Richartz-Museum - Fondation Corboud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Gesamt!$B$5:$B$16</c:f>
              <c:numCache>
                <c:formatCode>#,##0</c:formatCode>
                <c:ptCount val="12"/>
                <c:pt idx="0">
                  <c:v>33960</c:v>
                </c:pt>
                <c:pt idx="1">
                  <c:v>5447</c:v>
                </c:pt>
                <c:pt idx="2">
                  <c:v>8055</c:v>
                </c:pt>
                <c:pt idx="3">
                  <c:v>7868</c:v>
                </c:pt>
                <c:pt idx="4">
                  <c:v>9003</c:v>
                </c:pt>
                <c:pt idx="5">
                  <c:v>7634</c:v>
                </c:pt>
                <c:pt idx="6">
                  <c:v>5853</c:v>
                </c:pt>
                <c:pt idx="7">
                  <c:v>5745</c:v>
                </c:pt>
                <c:pt idx="8">
                  <c:v>6203</c:v>
                </c:pt>
                <c:pt idx="9">
                  <c:v>6485</c:v>
                </c:pt>
                <c:pt idx="10">
                  <c:v>13906</c:v>
                </c:pt>
                <c:pt idx="11">
                  <c:v>19021</c:v>
                </c:pt>
              </c:numCache>
            </c:numRef>
          </c:val>
        </c:ser>
        <c:ser>
          <c:idx val="1"/>
          <c:order val="1"/>
          <c:tx>
            <c:strRef>
              <c:f>Gesamt!$C$4</c:f>
              <c:strCache>
                <c:ptCount val="1"/>
                <c:pt idx="0">
                  <c:v>Museum Ludwig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Gesamt!$C$5:$C$16</c:f>
              <c:numCache>
                <c:formatCode>#,##0</c:formatCode>
                <c:ptCount val="12"/>
                <c:pt idx="0">
                  <c:v>28605</c:v>
                </c:pt>
                <c:pt idx="1">
                  <c:v>24963</c:v>
                </c:pt>
                <c:pt idx="2">
                  <c:v>25228</c:v>
                </c:pt>
                <c:pt idx="3">
                  <c:v>18453</c:v>
                </c:pt>
                <c:pt idx="4">
                  <c:v>19127</c:v>
                </c:pt>
                <c:pt idx="5">
                  <c:v>16009</c:v>
                </c:pt>
                <c:pt idx="6">
                  <c:v>16872</c:v>
                </c:pt>
                <c:pt idx="7">
                  <c:v>17428</c:v>
                </c:pt>
                <c:pt idx="8">
                  <c:v>34136</c:v>
                </c:pt>
                <c:pt idx="9">
                  <c:v>33754</c:v>
                </c:pt>
                <c:pt idx="10">
                  <c:v>40895</c:v>
                </c:pt>
                <c:pt idx="11">
                  <c:v>37980</c:v>
                </c:pt>
              </c:numCache>
            </c:numRef>
          </c:val>
        </c:ser>
        <c:ser>
          <c:idx val="2"/>
          <c:order val="2"/>
          <c:tx>
            <c:strRef>
              <c:f>Gesamt!$D$4</c:f>
              <c:strCache>
                <c:ptCount val="1"/>
                <c:pt idx="0">
                  <c:v>Römisch-Germanisches Museum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Gesamt!$D$5:$D$16</c:f>
              <c:numCache>
                <c:formatCode>#,##0</c:formatCode>
                <c:ptCount val="12"/>
                <c:pt idx="0">
                  <c:v>13774</c:v>
                </c:pt>
                <c:pt idx="1">
                  <c:v>11602</c:v>
                </c:pt>
                <c:pt idx="2">
                  <c:v>16490</c:v>
                </c:pt>
                <c:pt idx="3">
                  <c:v>17731</c:v>
                </c:pt>
                <c:pt idx="4">
                  <c:v>17925</c:v>
                </c:pt>
                <c:pt idx="5">
                  <c:v>14854</c:v>
                </c:pt>
                <c:pt idx="6">
                  <c:v>16712</c:v>
                </c:pt>
                <c:pt idx="7">
                  <c:v>16600</c:v>
                </c:pt>
                <c:pt idx="8">
                  <c:v>12854</c:v>
                </c:pt>
                <c:pt idx="9">
                  <c:v>16837</c:v>
                </c:pt>
                <c:pt idx="10">
                  <c:v>17809</c:v>
                </c:pt>
                <c:pt idx="11">
                  <c:v>19976</c:v>
                </c:pt>
              </c:numCache>
            </c:numRef>
          </c:val>
        </c:ser>
        <c:ser>
          <c:idx val="3"/>
          <c:order val="3"/>
          <c:tx>
            <c:strRef>
              <c:f>Gesamt!$E$4</c:f>
              <c:strCache>
                <c:ptCount val="1"/>
                <c:pt idx="0">
                  <c:v>Rautenstrauch-Joest-Museum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Gesamt!$E$5:$E$16</c:f>
              <c:numCache>
                <c:formatCode>#,##0</c:formatCode>
                <c:ptCount val="12"/>
                <c:pt idx="0">
                  <c:v>7267</c:v>
                </c:pt>
                <c:pt idx="1">
                  <c:v>5645</c:v>
                </c:pt>
                <c:pt idx="2">
                  <c:v>6203</c:v>
                </c:pt>
                <c:pt idx="3">
                  <c:v>5010</c:v>
                </c:pt>
                <c:pt idx="4">
                  <c:v>5620</c:v>
                </c:pt>
                <c:pt idx="5">
                  <c:v>3742</c:v>
                </c:pt>
                <c:pt idx="6">
                  <c:v>4043</c:v>
                </c:pt>
                <c:pt idx="7">
                  <c:v>3135</c:v>
                </c:pt>
                <c:pt idx="8">
                  <c:v>2861</c:v>
                </c:pt>
                <c:pt idx="9">
                  <c:v>6846</c:v>
                </c:pt>
                <c:pt idx="10">
                  <c:v>11748</c:v>
                </c:pt>
                <c:pt idx="11">
                  <c:v>9629</c:v>
                </c:pt>
              </c:numCache>
            </c:numRef>
          </c:val>
        </c:ser>
        <c:ser>
          <c:idx val="4"/>
          <c:order val="4"/>
          <c:tx>
            <c:strRef>
              <c:f>Gesamt!$F$4</c:f>
              <c:strCache>
                <c:ptCount val="1"/>
                <c:pt idx="0">
                  <c:v>Museum für Angewandte Kunst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Gesamt!$F$5:$F$16</c:f>
              <c:numCache>
                <c:formatCode>#,##0</c:formatCode>
                <c:ptCount val="12"/>
                <c:pt idx="0">
                  <c:v>7235</c:v>
                </c:pt>
                <c:pt idx="1">
                  <c:v>2627</c:v>
                </c:pt>
                <c:pt idx="2">
                  <c:v>3661</c:v>
                </c:pt>
                <c:pt idx="3">
                  <c:v>3628</c:v>
                </c:pt>
                <c:pt idx="4">
                  <c:v>3654</c:v>
                </c:pt>
                <c:pt idx="5">
                  <c:v>3284</c:v>
                </c:pt>
                <c:pt idx="6">
                  <c:v>1407</c:v>
                </c:pt>
                <c:pt idx="7">
                  <c:v>1920</c:v>
                </c:pt>
                <c:pt idx="8">
                  <c:v>8503</c:v>
                </c:pt>
                <c:pt idx="9">
                  <c:v>6081</c:v>
                </c:pt>
                <c:pt idx="10">
                  <c:v>15050</c:v>
                </c:pt>
                <c:pt idx="11">
                  <c:v>6607</c:v>
                </c:pt>
              </c:numCache>
            </c:numRef>
          </c:val>
        </c:ser>
        <c:ser>
          <c:idx val="5"/>
          <c:order val="5"/>
          <c:tx>
            <c:strRef>
              <c:f>Gesamt!$G$4</c:f>
              <c:strCache>
                <c:ptCount val="1"/>
                <c:pt idx="0">
                  <c:v>Museum für Ostasiatische Kunst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Gesamt!$G$5:$G$16</c:f>
              <c:numCache>
                <c:formatCode>#,##0</c:formatCode>
                <c:ptCount val="12"/>
                <c:pt idx="0">
                  <c:v>1041</c:v>
                </c:pt>
                <c:pt idx="1">
                  <c:v>1056</c:v>
                </c:pt>
                <c:pt idx="2">
                  <c:v>5618</c:v>
                </c:pt>
                <c:pt idx="3">
                  <c:v>4328</c:v>
                </c:pt>
                <c:pt idx="4">
                  <c:v>3482</c:v>
                </c:pt>
                <c:pt idx="5">
                  <c:v>3141</c:v>
                </c:pt>
                <c:pt idx="6">
                  <c:v>1458</c:v>
                </c:pt>
                <c:pt idx="7">
                  <c:v>1876</c:v>
                </c:pt>
                <c:pt idx="8">
                  <c:v>2373</c:v>
                </c:pt>
                <c:pt idx="9">
                  <c:v>914</c:v>
                </c:pt>
                <c:pt idx="10">
                  <c:v>2802</c:v>
                </c:pt>
                <c:pt idx="11">
                  <c:v>1443</c:v>
                </c:pt>
              </c:numCache>
            </c:numRef>
          </c:val>
        </c:ser>
        <c:ser>
          <c:idx val="6"/>
          <c:order val="6"/>
          <c:tx>
            <c:strRef>
              <c:f>Gesamt!$H$4</c:f>
              <c:strCache>
                <c:ptCount val="1"/>
                <c:pt idx="0">
                  <c:v>Museum Schnütgen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Gesamt!$H$5:$H$16</c:f>
              <c:numCache>
                <c:formatCode>#,##0</c:formatCode>
                <c:ptCount val="12"/>
                <c:pt idx="0">
                  <c:v>5506</c:v>
                </c:pt>
                <c:pt idx="1">
                  <c:v>1787</c:v>
                </c:pt>
                <c:pt idx="2">
                  <c:v>2135</c:v>
                </c:pt>
                <c:pt idx="3">
                  <c:v>2444</c:v>
                </c:pt>
                <c:pt idx="4">
                  <c:v>1635</c:v>
                </c:pt>
                <c:pt idx="5">
                  <c:v>1604</c:v>
                </c:pt>
                <c:pt idx="6">
                  <c:v>1814</c:v>
                </c:pt>
                <c:pt idx="7">
                  <c:v>1982</c:v>
                </c:pt>
                <c:pt idx="8">
                  <c:v>1786</c:v>
                </c:pt>
                <c:pt idx="9">
                  <c:v>2240</c:v>
                </c:pt>
                <c:pt idx="10">
                  <c:v>4596</c:v>
                </c:pt>
                <c:pt idx="11">
                  <c:v>2926</c:v>
                </c:pt>
              </c:numCache>
            </c:numRef>
          </c:val>
        </c:ser>
        <c:ser>
          <c:idx val="7"/>
          <c:order val="7"/>
          <c:tx>
            <c:strRef>
              <c:f>Gesamt!$I$4</c:f>
              <c:strCache>
                <c:ptCount val="1"/>
                <c:pt idx="0">
                  <c:v>Kölnisches Stadtmuseum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Gesamt!$I$5:$I$16</c:f>
              <c:numCache>
                <c:formatCode>#,##0</c:formatCode>
                <c:ptCount val="12"/>
                <c:pt idx="0">
                  <c:v>1411</c:v>
                </c:pt>
                <c:pt idx="1">
                  <c:v>2580</c:v>
                </c:pt>
                <c:pt idx="2">
                  <c:v>2537</c:v>
                </c:pt>
                <c:pt idx="3">
                  <c:v>0</c:v>
                </c:pt>
                <c:pt idx="4">
                  <c:v>1946</c:v>
                </c:pt>
                <c:pt idx="5">
                  <c:v>1261</c:v>
                </c:pt>
                <c:pt idx="6">
                  <c:v>1681</c:v>
                </c:pt>
                <c:pt idx="7">
                  <c:v>2348</c:v>
                </c:pt>
                <c:pt idx="8">
                  <c:v>0</c:v>
                </c:pt>
                <c:pt idx="9">
                  <c:v>1253</c:v>
                </c:pt>
                <c:pt idx="10">
                  <c:v>2795</c:v>
                </c:pt>
                <c:pt idx="11">
                  <c:v>2020</c:v>
                </c:pt>
              </c:numCache>
            </c:numRef>
          </c:val>
        </c:ser>
        <c:ser>
          <c:idx val="9"/>
          <c:order val="8"/>
          <c:tx>
            <c:strRef>
              <c:f>Gesamt!$J$4</c:f>
              <c:strCache>
                <c:ptCount val="1"/>
                <c:pt idx="0">
                  <c:v>NS-Dokumentationszentrum</c:v>
                </c:pt>
              </c:strCache>
            </c:strRef>
          </c:tx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Gesamt!$J$5:$J$16</c:f>
              <c:numCache>
                <c:formatCode>#,##0</c:formatCode>
                <c:ptCount val="12"/>
                <c:pt idx="0">
                  <c:v>7205</c:v>
                </c:pt>
                <c:pt idx="1">
                  <c:v>5707</c:v>
                </c:pt>
                <c:pt idx="2">
                  <c:v>8569</c:v>
                </c:pt>
                <c:pt idx="3">
                  <c:v>8093</c:v>
                </c:pt>
                <c:pt idx="4">
                  <c:v>8768</c:v>
                </c:pt>
                <c:pt idx="5">
                  <c:v>10783</c:v>
                </c:pt>
                <c:pt idx="6">
                  <c:v>7766</c:v>
                </c:pt>
                <c:pt idx="7">
                  <c:v>4907</c:v>
                </c:pt>
                <c:pt idx="8">
                  <c:v>6147</c:v>
                </c:pt>
                <c:pt idx="9">
                  <c:v>7093</c:v>
                </c:pt>
                <c:pt idx="10">
                  <c:v>9505</c:v>
                </c:pt>
                <c:pt idx="11">
                  <c:v>8234</c:v>
                </c:pt>
              </c:numCache>
            </c:numRef>
          </c:val>
        </c:ser>
        <c:ser>
          <c:idx val="8"/>
          <c:order val="9"/>
          <c:tx>
            <c:strRef>
              <c:f>Gesamt!$K$4</c:f>
              <c:strCache>
                <c:ptCount val="1"/>
                <c:pt idx="0">
                  <c:v>Archäologische Zone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Gesamt!$K$5:$K$16</c:f>
              <c:numCache>
                <c:formatCode>#,##0</c:formatCode>
                <c:ptCount val="12"/>
                <c:pt idx="0">
                  <c:v>3695</c:v>
                </c:pt>
                <c:pt idx="1">
                  <c:v>3555</c:v>
                </c:pt>
                <c:pt idx="2">
                  <c:v>5694</c:v>
                </c:pt>
                <c:pt idx="3">
                  <c:v>6771</c:v>
                </c:pt>
                <c:pt idx="4">
                  <c:v>6709</c:v>
                </c:pt>
                <c:pt idx="5">
                  <c:v>7412</c:v>
                </c:pt>
                <c:pt idx="6">
                  <c:v>7003</c:v>
                </c:pt>
                <c:pt idx="7">
                  <c:v>5103</c:v>
                </c:pt>
                <c:pt idx="8">
                  <c:v>6639</c:v>
                </c:pt>
                <c:pt idx="9">
                  <c:v>5757</c:v>
                </c:pt>
                <c:pt idx="10">
                  <c:v>7554</c:v>
                </c:pt>
                <c:pt idx="11">
                  <c:v>5098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1269176"/>
        <c:axId val="491263296"/>
      </c:barChart>
      <c:catAx>
        <c:axId val="491269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Monate 2018</a:t>
                </a:r>
              </a:p>
            </c:rich>
          </c:tx>
          <c:layout>
            <c:manualLayout>
              <c:xMode val="edge"/>
              <c:yMode val="edge"/>
              <c:x val="0.45729166666666665"/>
              <c:y val="0.940778348122093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126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263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Besucher</a:t>
                </a:r>
              </a:p>
            </c:rich>
          </c:tx>
          <c:layout>
            <c:manualLayout>
              <c:xMode val="edge"/>
              <c:yMode val="edge"/>
              <c:x val="1.3541666666666667E-2"/>
              <c:y val="0.4534686130445647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12691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395833333333333"/>
          <c:y val="0"/>
          <c:w val="0.32604166666666667"/>
          <c:h val="0.28595604745155473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Besucher der Museen der Stadt Köln
(Einzelbetrachtung)</a:t>
            </a:r>
          </a:p>
        </c:rich>
      </c:tx>
      <c:layout>
        <c:manualLayout>
          <c:xMode val="edge"/>
          <c:yMode val="edge"/>
          <c:x val="0.35104166666666664"/>
          <c:y val="2.03046019786857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291666666666664E-2"/>
          <c:y val="0.16074450084602368"/>
          <c:w val="0.94062500000000004"/>
          <c:h val="0.72758037225042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Gesamt!$B$4</c:f>
              <c:strCache>
                <c:ptCount val="1"/>
                <c:pt idx="0">
                  <c:v>Wallraf-Richartz-Museum - Fondation Corboud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Gesamt!$B$5:$B$16</c:f>
              <c:numCache>
                <c:formatCode>#,##0</c:formatCode>
                <c:ptCount val="12"/>
                <c:pt idx="0">
                  <c:v>33960</c:v>
                </c:pt>
                <c:pt idx="1">
                  <c:v>5447</c:v>
                </c:pt>
                <c:pt idx="2">
                  <c:v>8055</c:v>
                </c:pt>
                <c:pt idx="3">
                  <c:v>7868</c:v>
                </c:pt>
                <c:pt idx="4">
                  <c:v>9003</c:v>
                </c:pt>
                <c:pt idx="5">
                  <c:v>7634</c:v>
                </c:pt>
                <c:pt idx="6">
                  <c:v>5853</c:v>
                </c:pt>
                <c:pt idx="7">
                  <c:v>5745</c:v>
                </c:pt>
                <c:pt idx="8">
                  <c:v>6203</c:v>
                </c:pt>
                <c:pt idx="9">
                  <c:v>6485</c:v>
                </c:pt>
                <c:pt idx="10">
                  <c:v>13906</c:v>
                </c:pt>
                <c:pt idx="11">
                  <c:v>19021</c:v>
                </c:pt>
              </c:numCache>
            </c:numRef>
          </c:val>
        </c:ser>
        <c:ser>
          <c:idx val="1"/>
          <c:order val="1"/>
          <c:tx>
            <c:strRef>
              <c:f>Gesamt!$C$4</c:f>
              <c:strCache>
                <c:ptCount val="1"/>
                <c:pt idx="0">
                  <c:v>Museum Ludwig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Gesamt!$C$5:$C$16</c:f>
              <c:numCache>
                <c:formatCode>#,##0</c:formatCode>
                <c:ptCount val="12"/>
                <c:pt idx="0">
                  <c:v>28605</c:v>
                </c:pt>
                <c:pt idx="1">
                  <c:v>24963</c:v>
                </c:pt>
                <c:pt idx="2">
                  <c:v>25228</c:v>
                </c:pt>
                <c:pt idx="3">
                  <c:v>18453</c:v>
                </c:pt>
                <c:pt idx="4">
                  <c:v>19127</c:v>
                </c:pt>
                <c:pt idx="5">
                  <c:v>16009</c:v>
                </c:pt>
                <c:pt idx="6">
                  <c:v>16872</c:v>
                </c:pt>
                <c:pt idx="7">
                  <c:v>17428</c:v>
                </c:pt>
                <c:pt idx="8">
                  <c:v>34136</c:v>
                </c:pt>
                <c:pt idx="9">
                  <c:v>33754</c:v>
                </c:pt>
                <c:pt idx="10">
                  <c:v>40895</c:v>
                </c:pt>
                <c:pt idx="11">
                  <c:v>37980</c:v>
                </c:pt>
              </c:numCache>
            </c:numRef>
          </c:val>
        </c:ser>
        <c:ser>
          <c:idx val="2"/>
          <c:order val="2"/>
          <c:tx>
            <c:strRef>
              <c:f>Gesamt!$D$4</c:f>
              <c:strCache>
                <c:ptCount val="1"/>
                <c:pt idx="0">
                  <c:v>Römisch-Germanisches Museum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Gesamt!$D$5:$D$16</c:f>
              <c:numCache>
                <c:formatCode>#,##0</c:formatCode>
                <c:ptCount val="12"/>
                <c:pt idx="0">
                  <c:v>13774</c:v>
                </c:pt>
                <c:pt idx="1">
                  <c:v>11602</c:v>
                </c:pt>
                <c:pt idx="2">
                  <c:v>16490</c:v>
                </c:pt>
                <c:pt idx="3">
                  <c:v>17731</c:v>
                </c:pt>
                <c:pt idx="4">
                  <c:v>17925</c:v>
                </c:pt>
                <c:pt idx="5">
                  <c:v>14854</c:v>
                </c:pt>
                <c:pt idx="6">
                  <c:v>16712</c:v>
                </c:pt>
                <c:pt idx="7">
                  <c:v>16600</c:v>
                </c:pt>
                <c:pt idx="8">
                  <c:v>12854</c:v>
                </c:pt>
                <c:pt idx="9">
                  <c:v>16837</c:v>
                </c:pt>
                <c:pt idx="10">
                  <c:v>17809</c:v>
                </c:pt>
                <c:pt idx="11">
                  <c:v>19976</c:v>
                </c:pt>
              </c:numCache>
            </c:numRef>
          </c:val>
        </c:ser>
        <c:ser>
          <c:idx val="3"/>
          <c:order val="3"/>
          <c:tx>
            <c:strRef>
              <c:f>Gesamt!$E$4</c:f>
              <c:strCache>
                <c:ptCount val="1"/>
                <c:pt idx="0">
                  <c:v>Rautenstrauch-Joest-Museum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Gesamt!$E$5:$E$16</c:f>
              <c:numCache>
                <c:formatCode>#,##0</c:formatCode>
                <c:ptCount val="12"/>
                <c:pt idx="0">
                  <c:v>7267</c:v>
                </c:pt>
                <c:pt idx="1">
                  <c:v>5645</c:v>
                </c:pt>
                <c:pt idx="2">
                  <c:v>6203</c:v>
                </c:pt>
                <c:pt idx="3">
                  <c:v>5010</c:v>
                </c:pt>
                <c:pt idx="4">
                  <c:v>5620</c:v>
                </c:pt>
                <c:pt idx="5">
                  <c:v>3742</c:v>
                </c:pt>
                <c:pt idx="6">
                  <c:v>4043</c:v>
                </c:pt>
                <c:pt idx="7">
                  <c:v>3135</c:v>
                </c:pt>
                <c:pt idx="8">
                  <c:v>2861</c:v>
                </c:pt>
                <c:pt idx="9">
                  <c:v>6846</c:v>
                </c:pt>
                <c:pt idx="10">
                  <c:v>11748</c:v>
                </c:pt>
                <c:pt idx="11">
                  <c:v>9629</c:v>
                </c:pt>
              </c:numCache>
            </c:numRef>
          </c:val>
        </c:ser>
        <c:ser>
          <c:idx val="4"/>
          <c:order val="4"/>
          <c:tx>
            <c:strRef>
              <c:f>Gesamt!$F$4</c:f>
              <c:strCache>
                <c:ptCount val="1"/>
                <c:pt idx="0">
                  <c:v>Museum für Angewandte Kunst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Gesamt!$F$5:$F$16</c:f>
              <c:numCache>
                <c:formatCode>#,##0</c:formatCode>
                <c:ptCount val="12"/>
                <c:pt idx="0">
                  <c:v>7235</c:v>
                </c:pt>
                <c:pt idx="1">
                  <c:v>2627</c:v>
                </c:pt>
                <c:pt idx="2">
                  <c:v>3661</c:v>
                </c:pt>
                <c:pt idx="3">
                  <c:v>3628</c:v>
                </c:pt>
                <c:pt idx="4">
                  <c:v>3654</c:v>
                </c:pt>
                <c:pt idx="5">
                  <c:v>3284</c:v>
                </c:pt>
                <c:pt idx="6">
                  <c:v>1407</c:v>
                </c:pt>
                <c:pt idx="7">
                  <c:v>1920</c:v>
                </c:pt>
                <c:pt idx="8">
                  <c:v>8503</c:v>
                </c:pt>
                <c:pt idx="9">
                  <c:v>6081</c:v>
                </c:pt>
                <c:pt idx="10">
                  <c:v>15050</c:v>
                </c:pt>
                <c:pt idx="11">
                  <c:v>6607</c:v>
                </c:pt>
              </c:numCache>
            </c:numRef>
          </c:val>
        </c:ser>
        <c:ser>
          <c:idx val="5"/>
          <c:order val="5"/>
          <c:tx>
            <c:strRef>
              <c:f>Gesamt!$G$4</c:f>
              <c:strCache>
                <c:ptCount val="1"/>
                <c:pt idx="0">
                  <c:v>Museum für Ostasiatische Kunst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Gesamt!$G$5:$G$16</c:f>
              <c:numCache>
                <c:formatCode>#,##0</c:formatCode>
                <c:ptCount val="12"/>
                <c:pt idx="0">
                  <c:v>1041</c:v>
                </c:pt>
                <c:pt idx="1">
                  <c:v>1056</c:v>
                </c:pt>
                <c:pt idx="2">
                  <c:v>5618</c:v>
                </c:pt>
                <c:pt idx="3">
                  <c:v>4328</c:v>
                </c:pt>
                <c:pt idx="4">
                  <c:v>3482</c:v>
                </c:pt>
                <c:pt idx="5">
                  <c:v>3141</c:v>
                </c:pt>
                <c:pt idx="6">
                  <c:v>1458</c:v>
                </c:pt>
                <c:pt idx="7">
                  <c:v>1876</c:v>
                </c:pt>
                <c:pt idx="8">
                  <c:v>2373</c:v>
                </c:pt>
                <c:pt idx="9">
                  <c:v>914</c:v>
                </c:pt>
                <c:pt idx="10">
                  <c:v>2802</c:v>
                </c:pt>
                <c:pt idx="11">
                  <c:v>1443</c:v>
                </c:pt>
              </c:numCache>
            </c:numRef>
          </c:val>
        </c:ser>
        <c:ser>
          <c:idx val="6"/>
          <c:order val="6"/>
          <c:tx>
            <c:strRef>
              <c:f>Gesamt!$H$4</c:f>
              <c:strCache>
                <c:ptCount val="1"/>
                <c:pt idx="0">
                  <c:v>Museum Schnütgen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Gesamt!$H$5:$H$16</c:f>
              <c:numCache>
                <c:formatCode>#,##0</c:formatCode>
                <c:ptCount val="12"/>
                <c:pt idx="0">
                  <c:v>5506</c:v>
                </c:pt>
                <c:pt idx="1">
                  <c:v>1787</c:v>
                </c:pt>
                <c:pt idx="2">
                  <c:v>2135</c:v>
                </c:pt>
                <c:pt idx="3">
                  <c:v>2444</c:v>
                </c:pt>
                <c:pt idx="4">
                  <c:v>1635</c:v>
                </c:pt>
                <c:pt idx="5">
                  <c:v>1604</c:v>
                </c:pt>
                <c:pt idx="6">
                  <c:v>1814</c:v>
                </c:pt>
                <c:pt idx="7">
                  <c:v>1982</c:v>
                </c:pt>
                <c:pt idx="8">
                  <c:v>1786</c:v>
                </c:pt>
                <c:pt idx="9">
                  <c:v>2240</c:v>
                </c:pt>
                <c:pt idx="10">
                  <c:v>4596</c:v>
                </c:pt>
                <c:pt idx="11">
                  <c:v>2926</c:v>
                </c:pt>
              </c:numCache>
            </c:numRef>
          </c:val>
        </c:ser>
        <c:ser>
          <c:idx val="7"/>
          <c:order val="7"/>
          <c:tx>
            <c:strRef>
              <c:f>Gesamt!$I$4</c:f>
              <c:strCache>
                <c:ptCount val="1"/>
                <c:pt idx="0">
                  <c:v>Kölnisches Stadtmuseum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Gesamt!$I$5:$I$16</c:f>
              <c:numCache>
                <c:formatCode>#,##0</c:formatCode>
                <c:ptCount val="12"/>
                <c:pt idx="0">
                  <c:v>1411</c:v>
                </c:pt>
                <c:pt idx="1">
                  <c:v>2580</c:v>
                </c:pt>
                <c:pt idx="2">
                  <c:v>2537</c:v>
                </c:pt>
                <c:pt idx="3">
                  <c:v>0</c:v>
                </c:pt>
                <c:pt idx="4">
                  <c:v>1946</c:v>
                </c:pt>
                <c:pt idx="5">
                  <c:v>1261</c:v>
                </c:pt>
                <c:pt idx="6">
                  <c:v>1681</c:v>
                </c:pt>
                <c:pt idx="7">
                  <c:v>2348</c:v>
                </c:pt>
                <c:pt idx="8">
                  <c:v>0</c:v>
                </c:pt>
                <c:pt idx="9">
                  <c:v>1253</c:v>
                </c:pt>
                <c:pt idx="10">
                  <c:v>2795</c:v>
                </c:pt>
                <c:pt idx="11">
                  <c:v>2020</c:v>
                </c:pt>
              </c:numCache>
            </c:numRef>
          </c:val>
        </c:ser>
        <c:ser>
          <c:idx val="9"/>
          <c:order val="8"/>
          <c:tx>
            <c:strRef>
              <c:f>Gesamt!$J$4</c:f>
              <c:strCache>
                <c:ptCount val="1"/>
                <c:pt idx="0">
                  <c:v>NS-Dokumentationszentrum</c:v>
                </c:pt>
              </c:strCache>
            </c:strRef>
          </c:tx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Gesamt!$J$5:$J$16</c:f>
              <c:numCache>
                <c:formatCode>#,##0</c:formatCode>
                <c:ptCount val="12"/>
                <c:pt idx="0">
                  <c:v>7205</c:v>
                </c:pt>
                <c:pt idx="1">
                  <c:v>5707</c:v>
                </c:pt>
                <c:pt idx="2">
                  <c:v>8569</c:v>
                </c:pt>
                <c:pt idx="3">
                  <c:v>8093</c:v>
                </c:pt>
                <c:pt idx="4">
                  <c:v>8768</c:v>
                </c:pt>
                <c:pt idx="5">
                  <c:v>10783</c:v>
                </c:pt>
                <c:pt idx="6">
                  <c:v>7766</c:v>
                </c:pt>
                <c:pt idx="7">
                  <c:v>4907</c:v>
                </c:pt>
                <c:pt idx="8">
                  <c:v>6147</c:v>
                </c:pt>
                <c:pt idx="9">
                  <c:v>7093</c:v>
                </c:pt>
                <c:pt idx="10">
                  <c:v>9505</c:v>
                </c:pt>
                <c:pt idx="11">
                  <c:v>8234</c:v>
                </c:pt>
              </c:numCache>
            </c:numRef>
          </c:val>
        </c:ser>
        <c:ser>
          <c:idx val="8"/>
          <c:order val="9"/>
          <c:tx>
            <c:strRef>
              <c:f>Gesamt!$K$4</c:f>
              <c:strCache>
                <c:ptCount val="1"/>
                <c:pt idx="0">
                  <c:v>Archäologische Zone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Gesamt!$K$5:$K$16</c:f>
              <c:numCache>
                <c:formatCode>#,##0</c:formatCode>
                <c:ptCount val="12"/>
                <c:pt idx="0">
                  <c:v>3695</c:v>
                </c:pt>
                <c:pt idx="1">
                  <c:v>3555</c:v>
                </c:pt>
                <c:pt idx="2">
                  <c:v>5694</c:v>
                </c:pt>
                <c:pt idx="3">
                  <c:v>6771</c:v>
                </c:pt>
                <c:pt idx="4">
                  <c:v>6709</c:v>
                </c:pt>
                <c:pt idx="5">
                  <c:v>7412</c:v>
                </c:pt>
                <c:pt idx="6">
                  <c:v>7003</c:v>
                </c:pt>
                <c:pt idx="7">
                  <c:v>5103</c:v>
                </c:pt>
                <c:pt idx="8">
                  <c:v>6639</c:v>
                </c:pt>
                <c:pt idx="9">
                  <c:v>5757</c:v>
                </c:pt>
                <c:pt idx="10">
                  <c:v>7554</c:v>
                </c:pt>
                <c:pt idx="11">
                  <c:v>5098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266824"/>
        <c:axId val="491269568"/>
      </c:barChart>
      <c:catAx>
        <c:axId val="491266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Monate 2018</a:t>
                </a:r>
              </a:p>
            </c:rich>
          </c:tx>
          <c:layout>
            <c:manualLayout>
              <c:xMode val="edge"/>
              <c:yMode val="edge"/>
              <c:x val="0.484375"/>
              <c:y val="0.940778348122093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126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269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Besucher</a:t>
                </a:r>
              </a:p>
            </c:rich>
          </c:tx>
          <c:layout>
            <c:manualLayout>
              <c:xMode val="edge"/>
              <c:yMode val="edge"/>
              <c:x val="1.3541666666666667E-2"/>
              <c:y val="0.4720812390678316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12668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979166666666667"/>
          <c:y val="0"/>
          <c:w val="0.33020833333333333"/>
          <c:h val="0.28595604745155473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5" workbookViewId="0"/>
  </sheetView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5" workbookViewId="0"/>
  </sheetView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5484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5484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A2" sqref="A2"/>
    </sheetView>
  </sheetViews>
  <sheetFormatPr baseColWidth="10" defaultRowHeight="12.75" x14ac:dyDescent="0.2"/>
  <cols>
    <col min="1" max="1" width="12.85546875" customWidth="1"/>
    <col min="2" max="11" width="8.7109375" customWidth="1"/>
    <col min="12" max="12" width="9.5703125" customWidth="1"/>
    <col min="13" max="15" width="8.7109375" customWidth="1"/>
    <col min="16" max="16" width="12.42578125" customWidth="1"/>
  </cols>
  <sheetData>
    <row r="1" spans="1:12" ht="15.75" x14ac:dyDescent="0.25">
      <c r="A1" s="17" t="s">
        <v>78</v>
      </c>
      <c r="B1" s="18"/>
      <c r="C1" s="18"/>
      <c r="D1" s="18"/>
      <c r="E1" s="18"/>
      <c r="F1" s="18"/>
      <c r="G1" s="18"/>
      <c r="H1" s="18"/>
    </row>
    <row r="4" spans="1:12" ht="166.5" x14ac:dyDescent="0.2">
      <c r="A4" s="19">
        <v>2018</v>
      </c>
      <c r="B4" s="20" t="s">
        <v>33</v>
      </c>
      <c r="C4" s="21" t="s">
        <v>18</v>
      </c>
      <c r="D4" s="22" t="s">
        <v>19</v>
      </c>
      <c r="E4" s="23" t="s">
        <v>20</v>
      </c>
      <c r="F4" s="24" t="s">
        <v>21</v>
      </c>
      <c r="G4" s="25" t="s">
        <v>22</v>
      </c>
      <c r="H4" s="26" t="s">
        <v>23</v>
      </c>
      <c r="I4" s="27" t="s">
        <v>24</v>
      </c>
      <c r="J4" s="75" t="s">
        <v>66</v>
      </c>
      <c r="K4" s="28" t="s">
        <v>32</v>
      </c>
      <c r="L4" s="29" t="s">
        <v>34</v>
      </c>
    </row>
    <row r="5" spans="1:12" x14ac:dyDescent="0.2">
      <c r="A5" s="30" t="s">
        <v>35</v>
      </c>
      <c r="B5" s="31">
        <f>Jan!$F$6</f>
        <v>33960</v>
      </c>
      <c r="C5" s="31">
        <f>Jan!$F$31</f>
        <v>28605</v>
      </c>
      <c r="D5" s="31">
        <f>Jan!$F$57</f>
        <v>13774</v>
      </c>
      <c r="E5" s="31">
        <f>Jan!$F$81</f>
        <v>7267</v>
      </c>
      <c r="F5" s="31">
        <f>Jan!$F$105</f>
        <v>7235</v>
      </c>
      <c r="G5" s="31">
        <f>Jan!$F$129</f>
        <v>1041</v>
      </c>
      <c r="H5" s="31">
        <f>Jan!$F$154</f>
        <v>5506</v>
      </c>
      <c r="I5" s="31">
        <f>Jan!$F$178</f>
        <v>1411</v>
      </c>
      <c r="J5" s="31">
        <f>Jan!$F$204</f>
        <v>7205</v>
      </c>
      <c r="K5" s="32">
        <f>Jan!$F$228</f>
        <v>3695</v>
      </c>
      <c r="L5" s="33">
        <f t="shared" ref="L5:L16" si="0">SUM(B5:K5)</f>
        <v>109699</v>
      </c>
    </row>
    <row r="6" spans="1:12" x14ac:dyDescent="0.2">
      <c r="A6" s="30" t="s">
        <v>36</v>
      </c>
      <c r="B6" s="31">
        <f>Feb!$F$6</f>
        <v>5447</v>
      </c>
      <c r="C6" s="31">
        <f>Feb!$F$31</f>
        <v>24963</v>
      </c>
      <c r="D6" s="31">
        <f>Feb!$F$57</f>
        <v>11602</v>
      </c>
      <c r="E6" s="31">
        <f>Feb!$F$81</f>
        <v>5645</v>
      </c>
      <c r="F6" s="31">
        <f>Feb!$F$105</f>
        <v>2627</v>
      </c>
      <c r="G6" s="31">
        <f>Feb!$F$129</f>
        <v>1056</v>
      </c>
      <c r="H6" s="31">
        <f>Feb!$F$154</f>
        <v>1787</v>
      </c>
      <c r="I6" s="31">
        <f>Feb!$F$178</f>
        <v>2580</v>
      </c>
      <c r="J6" s="31">
        <f>Feb!$F$204</f>
        <v>5707</v>
      </c>
      <c r="K6" s="32">
        <f>Feb!$F$228</f>
        <v>3555</v>
      </c>
      <c r="L6" s="33">
        <f t="shared" si="0"/>
        <v>64969</v>
      </c>
    </row>
    <row r="7" spans="1:12" x14ac:dyDescent="0.2">
      <c r="A7" s="30" t="s">
        <v>37</v>
      </c>
      <c r="B7" s="31">
        <f>Mrz!$F$6</f>
        <v>8055</v>
      </c>
      <c r="C7" s="31">
        <f>Mrz!$F$31</f>
        <v>25228</v>
      </c>
      <c r="D7" s="31">
        <f>Mrz!$F$57</f>
        <v>16490</v>
      </c>
      <c r="E7" s="31">
        <f>Mrz!$F$81</f>
        <v>6203</v>
      </c>
      <c r="F7" s="31">
        <f>Mrz!$F$105</f>
        <v>3661</v>
      </c>
      <c r="G7" s="31">
        <f>Mrz!$F$129</f>
        <v>5618</v>
      </c>
      <c r="H7" s="31">
        <f>Mrz!$F$154</f>
        <v>2135</v>
      </c>
      <c r="I7" s="31">
        <f>Mrz!$F$178</f>
        <v>2537</v>
      </c>
      <c r="J7" s="31">
        <f>Mrz!$F$204</f>
        <v>8569</v>
      </c>
      <c r="K7" s="32">
        <f>Mrz!$F$228</f>
        <v>5694</v>
      </c>
      <c r="L7" s="33">
        <f t="shared" si="0"/>
        <v>84190</v>
      </c>
    </row>
    <row r="8" spans="1:12" x14ac:dyDescent="0.2">
      <c r="A8" s="30" t="s">
        <v>38</v>
      </c>
      <c r="B8" s="31">
        <f>Apr!$F$6</f>
        <v>7868</v>
      </c>
      <c r="C8" s="31">
        <f>Apr!$F$31</f>
        <v>18453</v>
      </c>
      <c r="D8" s="31">
        <f>Apr!$F$57</f>
        <v>17731</v>
      </c>
      <c r="E8" s="31">
        <f>Apr!$F$81</f>
        <v>5010</v>
      </c>
      <c r="F8" s="31">
        <f>Apr!$F$105</f>
        <v>3628</v>
      </c>
      <c r="G8" s="31">
        <f>Apr!$F$129</f>
        <v>4328</v>
      </c>
      <c r="H8" s="31">
        <f>Apr!$F$154</f>
        <v>2444</v>
      </c>
      <c r="I8" s="31">
        <f>Apr!$F$178</f>
        <v>0</v>
      </c>
      <c r="J8" s="31">
        <f>Apr!$F$204</f>
        <v>8093</v>
      </c>
      <c r="K8" s="32">
        <f>Apr!$F$228</f>
        <v>6771</v>
      </c>
      <c r="L8" s="33">
        <f t="shared" si="0"/>
        <v>74326</v>
      </c>
    </row>
    <row r="9" spans="1:12" x14ac:dyDescent="0.2">
      <c r="A9" s="30" t="s">
        <v>39</v>
      </c>
      <c r="B9" s="31">
        <f>Mai!$F$6</f>
        <v>9003</v>
      </c>
      <c r="C9" s="31">
        <f>Mai!$F$31</f>
        <v>19127</v>
      </c>
      <c r="D9" s="31">
        <f>Mai!$F$57</f>
        <v>17925</v>
      </c>
      <c r="E9" s="31">
        <f>Mai!$F$81</f>
        <v>5620</v>
      </c>
      <c r="F9" s="31">
        <f>Mai!$F$105</f>
        <v>3654</v>
      </c>
      <c r="G9" s="31">
        <f>Mai!$F$129</f>
        <v>3482</v>
      </c>
      <c r="H9" s="31">
        <f>Mai!$F$154</f>
        <v>1635</v>
      </c>
      <c r="I9" s="31">
        <f>Mai!$F$178</f>
        <v>1946</v>
      </c>
      <c r="J9" s="31">
        <f>Mai!$F$204</f>
        <v>8768</v>
      </c>
      <c r="K9" s="32">
        <f>Mai!$F$228</f>
        <v>6709</v>
      </c>
      <c r="L9" s="33">
        <f t="shared" si="0"/>
        <v>77869</v>
      </c>
    </row>
    <row r="10" spans="1:12" x14ac:dyDescent="0.2">
      <c r="A10" s="30" t="s">
        <v>40</v>
      </c>
      <c r="B10" s="31">
        <f>Jun!$F$6</f>
        <v>7634</v>
      </c>
      <c r="C10" s="31">
        <f>Jun!$F$31</f>
        <v>16009</v>
      </c>
      <c r="D10" s="31">
        <f>Jun!$F$57</f>
        <v>14854</v>
      </c>
      <c r="E10" s="31">
        <f>Jun!$F$81</f>
        <v>3742</v>
      </c>
      <c r="F10" s="31">
        <f>Jun!$F$105</f>
        <v>3284</v>
      </c>
      <c r="G10" s="31">
        <f>Jun!$F$129</f>
        <v>3141</v>
      </c>
      <c r="H10" s="31">
        <f>Jun!$F$154</f>
        <v>1604</v>
      </c>
      <c r="I10" s="31">
        <f>Jun!$F$178</f>
        <v>1261</v>
      </c>
      <c r="J10" s="31">
        <f>Jun!$F$204</f>
        <v>10783</v>
      </c>
      <c r="K10" s="32">
        <f>Jun!$F$228</f>
        <v>7412</v>
      </c>
      <c r="L10" s="33">
        <f t="shared" si="0"/>
        <v>69724</v>
      </c>
    </row>
    <row r="11" spans="1:12" x14ac:dyDescent="0.2">
      <c r="A11" s="30" t="s">
        <v>41</v>
      </c>
      <c r="B11" s="31">
        <f>Jul!$F$6</f>
        <v>5853</v>
      </c>
      <c r="C11" s="31">
        <f>Jul!$F$31</f>
        <v>16872</v>
      </c>
      <c r="D11" s="31">
        <f>Jul!$F$57</f>
        <v>16712</v>
      </c>
      <c r="E11" s="31">
        <f>Jul!$F$81</f>
        <v>4043</v>
      </c>
      <c r="F11" s="31">
        <f>Jul!$F$105</f>
        <v>1407</v>
      </c>
      <c r="G11" s="31">
        <f>Jul!$F$129</f>
        <v>1458</v>
      </c>
      <c r="H11" s="31">
        <f>Jul!$F$154</f>
        <v>1814</v>
      </c>
      <c r="I11" s="31">
        <f>Jul!$F$178</f>
        <v>1681</v>
      </c>
      <c r="J11" s="31">
        <f>Jul!$F$204</f>
        <v>7766</v>
      </c>
      <c r="K11" s="32">
        <f>Jul!$F$228</f>
        <v>7003</v>
      </c>
      <c r="L11" s="33">
        <f t="shared" si="0"/>
        <v>64609</v>
      </c>
    </row>
    <row r="12" spans="1:12" x14ac:dyDescent="0.2">
      <c r="A12" s="30" t="s">
        <v>42</v>
      </c>
      <c r="B12" s="31">
        <f>Aug!$F$6</f>
        <v>5745</v>
      </c>
      <c r="C12" s="31">
        <f>Aug!$F$31</f>
        <v>17428</v>
      </c>
      <c r="D12" s="31">
        <f>Aug!$F$57</f>
        <v>16600</v>
      </c>
      <c r="E12" s="31">
        <f>Aug!$F$81</f>
        <v>3135</v>
      </c>
      <c r="F12" s="31">
        <f>Aug!$F$105</f>
        <v>1920</v>
      </c>
      <c r="G12" s="31">
        <f>Aug!$F$129</f>
        <v>1876</v>
      </c>
      <c r="H12" s="31">
        <f>Aug!$F$154</f>
        <v>1982</v>
      </c>
      <c r="I12" s="31">
        <f>Aug!$F$178</f>
        <v>2348</v>
      </c>
      <c r="J12" s="31">
        <f>Aug!$F$204</f>
        <v>4907</v>
      </c>
      <c r="K12" s="32">
        <f>Aug!$F$228</f>
        <v>5103</v>
      </c>
      <c r="L12" s="33">
        <f t="shared" si="0"/>
        <v>61044</v>
      </c>
    </row>
    <row r="13" spans="1:12" x14ac:dyDescent="0.2">
      <c r="A13" s="30" t="s">
        <v>43</v>
      </c>
      <c r="B13" s="31">
        <f>Sep!$F$6</f>
        <v>6203</v>
      </c>
      <c r="C13" s="31">
        <f>Sep!$F$31</f>
        <v>34136</v>
      </c>
      <c r="D13" s="31">
        <f>Sep!$F$57</f>
        <v>12854</v>
      </c>
      <c r="E13" s="31">
        <f>Sep!$F$81</f>
        <v>2861</v>
      </c>
      <c r="F13" s="31">
        <f>Sep!$F$105</f>
        <v>8503</v>
      </c>
      <c r="G13" s="31">
        <f>Sep!$F$129</f>
        <v>2373</v>
      </c>
      <c r="H13" s="31">
        <f>Sep!$F$154</f>
        <v>1786</v>
      </c>
      <c r="I13" s="31">
        <f>Sep!$F$178</f>
        <v>0</v>
      </c>
      <c r="J13" s="31">
        <f>Sep!$F$204</f>
        <v>6147</v>
      </c>
      <c r="K13" s="32">
        <f>Sep!$F$228</f>
        <v>6639</v>
      </c>
      <c r="L13" s="33">
        <f t="shared" si="0"/>
        <v>81502</v>
      </c>
    </row>
    <row r="14" spans="1:12" x14ac:dyDescent="0.2">
      <c r="A14" s="30" t="s">
        <v>44</v>
      </c>
      <c r="B14" s="31">
        <f>Okt!$F$6</f>
        <v>6485</v>
      </c>
      <c r="C14" s="31">
        <f>Okt!$F$31</f>
        <v>33754</v>
      </c>
      <c r="D14" s="31">
        <f>Okt!$F$57</f>
        <v>16837</v>
      </c>
      <c r="E14" s="31">
        <f>Okt!$F$81</f>
        <v>6846</v>
      </c>
      <c r="F14" s="31">
        <f>Okt!$F$105</f>
        <v>6081</v>
      </c>
      <c r="G14" s="31">
        <f>Okt!$F$129</f>
        <v>914</v>
      </c>
      <c r="H14" s="31">
        <f>Okt!$F$154</f>
        <v>2240</v>
      </c>
      <c r="I14" s="31">
        <f>Okt!$F$178</f>
        <v>1253</v>
      </c>
      <c r="J14" s="31">
        <f>Okt!$F$204</f>
        <v>7093</v>
      </c>
      <c r="K14" s="32">
        <f>Okt!$F$228</f>
        <v>5757</v>
      </c>
      <c r="L14" s="33">
        <f t="shared" si="0"/>
        <v>87260</v>
      </c>
    </row>
    <row r="15" spans="1:12" x14ac:dyDescent="0.2">
      <c r="A15" s="30" t="s">
        <v>45</v>
      </c>
      <c r="B15" s="31">
        <f>Nov!$F$6</f>
        <v>13906</v>
      </c>
      <c r="C15" s="31">
        <f>Nov!$F$31</f>
        <v>40895</v>
      </c>
      <c r="D15" s="31">
        <f>Nov!$F$57</f>
        <v>17809</v>
      </c>
      <c r="E15" s="31">
        <f>Nov!$F$81</f>
        <v>11748</v>
      </c>
      <c r="F15" s="31">
        <f>Nov!$F$105</f>
        <v>15050</v>
      </c>
      <c r="G15" s="31">
        <f>Nov!$F$129</f>
        <v>2802</v>
      </c>
      <c r="H15" s="31">
        <f>Nov!$F$154</f>
        <v>4596</v>
      </c>
      <c r="I15" s="31">
        <f>Nov!$F$178</f>
        <v>2795</v>
      </c>
      <c r="J15" s="31">
        <f>Nov!$F$204</f>
        <v>9505</v>
      </c>
      <c r="K15" s="32">
        <f>Nov!$F$228</f>
        <v>7554</v>
      </c>
      <c r="L15" s="33">
        <f t="shared" si="0"/>
        <v>126660</v>
      </c>
    </row>
    <row r="16" spans="1:12" ht="13.5" thickBot="1" x14ac:dyDescent="0.25">
      <c r="A16" s="34" t="s">
        <v>46</v>
      </c>
      <c r="B16" s="35">
        <f>Dez!$F$6</f>
        <v>19021</v>
      </c>
      <c r="C16" s="35">
        <f>Dez!$F$31</f>
        <v>37980</v>
      </c>
      <c r="D16" s="35">
        <f>Dez!$F$57</f>
        <v>19976</v>
      </c>
      <c r="E16" s="35">
        <f>Dez!$F$81</f>
        <v>9629</v>
      </c>
      <c r="F16" s="35">
        <f>Dez!$F$105</f>
        <v>6607</v>
      </c>
      <c r="G16" s="35">
        <f>Dez!$F$129</f>
        <v>1443</v>
      </c>
      <c r="H16" s="35">
        <f>Dez!$F$154</f>
        <v>2926</v>
      </c>
      <c r="I16" s="35">
        <f>Dez!$F$178</f>
        <v>2020</v>
      </c>
      <c r="J16" s="35">
        <f>Dez!$F$204</f>
        <v>8234</v>
      </c>
      <c r="K16" s="41">
        <f>Dez!$F$228</f>
        <v>5098</v>
      </c>
      <c r="L16" s="36">
        <f t="shared" si="0"/>
        <v>112934</v>
      </c>
    </row>
    <row r="17" spans="1:12" ht="13.5" thickTop="1" x14ac:dyDescent="0.2">
      <c r="A17" s="37" t="s">
        <v>47</v>
      </c>
      <c r="B17" s="38">
        <f t="shared" ref="B17:L17" si="1">SUM(B5:B16)</f>
        <v>129180</v>
      </c>
      <c r="C17" s="38">
        <f t="shared" si="1"/>
        <v>313450</v>
      </c>
      <c r="D17" s="38">
        <f t="shared" si="1"/>
        <v>193164</v>
      </c>
      <c r="E17" s="38">
        <f t="shared" si="1"/>
        <v>71749</v>
      </c>
      <c r="F17" s="38">
        <f t="shared" si="1"/>
        <v>63657</v>
      </c>
      <c r="G17" s="38">
        <f t="shared" si="1"/>
        <v>29532</v>
      </c>
      <c r="H17" s="38">
        <f t="shared" si="1"/>
        <v>30455</v>
      </c>
      <c r="I17" s="39">
        <f t="shared" si="1"/>
        <v>19832</v>
      </c>
      <c r="J17" s="39">
        <f t="shared" si="1"/>
        <v>92777</v>
      </c>
      <c r="K17" s="64">
        <f t="shared" si="1"/>
        <v>70990</v>
      </c>
      <c r="L17" s="40">
        <f t="shared" si="1"/>
        <v>1014786</v>
      </c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55</v>
      </c>
      <c r="F1" s="72" t="s">
        <v>55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51473</v>
      </c>
      <c r="F4" s="74">
        <f>SUM(F6,F31,F57,F81,F105,F129,F154,F178,F204,F228)</f>
        <v>81502</v>
      </c>
      <c r="G4" s="4">
        <f>F4+Aug!G4</f>
        <v>687932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3169</v>
      </c>
      <c r="F6" s="65">
        <f>SUM(F7,F22)</f>
        <v>6203</v>
      </c>
      <c r="G6" s="16">
        <f>F6+Aug!G6</f>
        <v>89768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3169</v>
      </c>
      <c r="F7" s="66">
        <f>SUM(F8:F11,F15,F18,F21)</f>
        <v>3283</v>
      </c>
      <c r="G7" s="13">
        <f>F7+Aug!G7</f>
        <v>58500</v>
      </c>
    </row>
    <row r="8" spans="1:7" x14ac:dyDescent="0.2">
      <c r="A8" s="5"/>
      <c r="B8" s="5"/>
      <c r="C8" s="9" t="s">
        <v>6</v>
      </c>
      <c r="D8" s="5"/>
      <c r="E8" s="67">
        <v>2684</v>
      </c>
      <c r="F8" s="67">
        <f>E8</f>
        <v>2684</v>
      </c>
      <c r="G8" s="10">
        <f>F8+Aug!G8</f>
        <v>13526</v>
      </c>
    </row>
    <row r="9" spans="1:7" x14ac:dyDescent="0.2">
      <c r="A9" s="5"/>
      <c r="B9" s="5"/>
      <c r="C9" s="9" t="s">
        <v>7</v>
      </c>
      <c r="D9" s="5"/>
      <c r="E9" s="67">
        <v>0</v>
      </c>
      <c r="F9" s="67">
        <f>E9</f>
        <v>0</v>
      </c>
      <c r="G9" s="10">
        <f>F9+Aug!G9</f>
        <v>32808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F10+Aug!G10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42</v>
      </c>
      <c r="F11" s="67">
        <f>SUM(F12:F14)</f>
        <v>42</v>
      </c>
      <c r="G11" s="10">
        <f>F11+Aug!G11</f>
        <v>513</v>
      </c>
    </row>
    <row r="12" spans="1:7" outlineLevel="1" x14ac:dyDescent="0.2">
      <c r="A12" s="5"/>
      <c r="B12" s="5"/>
      <c r="C12" s="9"/>
      <c r="D12" s="5" t="s">
        <v>6</v>
      </c>
      <c r="E12" s="68">
        <v>42</v>
      </c>
      <c r="F12" s="68">
        <f>E12</f>
        <v>42</v>
      </c>
      <c r="G12" s="8">
        <f>F12+Aug!G12</f>
        <v>252</v>
      </c>
    </row>
    <row r="13" spans="1:7" outlineLevel="1" x14ac:dyDescent="0.2">
      <c r="A13" s="5"/>
      <c r="B13" s="5"/>
      <c r="C13" s="9"/>
      <c r="D13" s="5" t="s">
        <v>7</v>
      </c>
      <c r="E13" s="68">
        <v>0</v>
      </c>
      <c r="F13" s="68">
        <f>E13</f>
        <v>0</v>
      </c>
      <c r="G13" s="8">
        <f>F13+Aug!G13</f>
        <v>261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F14+Aug!G14</f>
        <v>0</v>
      </c>
    </row>
    <row r="15" spans="1:7" x14ac:dyDescent="0.2">
      <c r="A15" s="5"/>
      <c r="B15" s="5"/>
      <c r="C15" s="9" t="s">
        <v>3</v>
      </c>
      <c r="E15" s="67">
        <f>SUM(E16:E17)</f>
        <v>293</v>
      </c>
      <c r="F15" s="67">
        <f>SUM(F16:F17)</f>
        <v>293</v>
      </c>
      <c r="G15" s="10">
        <f>F15+Aug!G15</f>
        <v>5291</v>
      </c>
    </row>
    <row r="16" spans="1:7" outlineLevel="1" x14ac:dyDescent="0.2">
      <c r="A16" s="5"/>
      <c r="B16" s="5"/>
      <c r="D16" s="5" t="s">
        <v>9</v>
      </c>
      <c r="E16" s="68">
        <v>41</v>
      </c>
      <c r="F16" s="68">
        <f>E16</f>
        <v>41</v>
      </c>
      <c r="G16" s="8">
        <f>F16+Aug!G16</f>
        <v>383</v>
      </c>
    </row>
    <row r="17" spans="1:7" outlineLevel="1" x14ac:dyDescent="0.2">
      <c r="A17" s="5"/>
      <c r="B17" s="5"/>
      <c r="D17" s="5" t="s">
        <v>10</v>
      </c>
      <c r="E17" s="68">
        <v>252</v>
      </c>
      <c r="F17" s="68">
        <f>E17</f>
        <v>252</v>
      </c>
      <c r="G17" s="8">
        <f>F17+Aug!G17</f>
        <v>4908</v>
      </c>
    </row>
    <row r="18" spans="1:7" x14ac:dyDescent="0.2">
      <c r="A18" s="5"/>
      <c r="B18" s="5"/>
      <c r="C18" s="9" t="s">
        <v>2</v>
      </c>
      <c r="D18" s="5"/>
      <c r="E18" s="67">
        <f>SUM(E19:E20)</f>
        <v>150</v>
      </c>
      <c r="F18" s="67">
        <f>SUM(F19:F20)</f>
        <v>264</v>
      </c>
      <c r="G18" s="10">
        <f>F18+Aug!G18</f>
        <v>5350</v>
      </c>
    </row>
    <row r="19" spans="1:7" outlineLevel="1" x14ac:dyDescent="0.2">
      <c r="A19" s="5"/>
      <c r="B19" s="5"/>
      <c r="D19" s="5" t="s">
        <v>11</v>
      </c>
      <c r="E19" s="68">
        <v>112</v>
      </c>
      <c r="F19" s="68">
        <f>E19</f>
        <v>112</v>
      </c>
      <c r="G19" s="8">
        <f>F19+Aug!G19</f>
        <v>2142</v>
      </c>
    </row>
    <row r="20" spans="1:7" outlineLevel="1" x14ac:dyDescent="0.2">
      <c r="A20" s="5"/>
      <c r="B20" s="5"/>
      <c r="C20" s="5"/>
      <c r="D20" s="5" t="s">
        <v>12</v>
      </c>
      <c r="E20" s="68">
        <v>38</v>
      </c>
      <c r="F20" s="68">
        <f>E20*4</f>
        <v>152</v>
      </c>
      <c r="G20" s="8">
        <f>F20+Aug!G20</f>
        <v>3208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F21+Aug!G21</f>
        <v>1012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2920</v>
      </c>
      <c r="G22" s="13">
        <f>F22+Aug!G22</f>
        <v>31268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6203</v>
      </c>
      <c r="G24" s="10">
        <f>F24+Aug!G24</f>
        <v>89768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3283</v>
      </c>
      <c r="G25" s="8">
        <f>F25+Aug!G25</f>
        <v>58500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2920</v>
      </c>
      <c r="G26" s="8">
        <f>F26+Aug!G26</f>
        <v>31268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0</v>
      </c>
      <c r="G27" s="10">
        <f>F27+Aug!G27</f>
        <v>54659</v>
      </c>
    </row>
    <row r="28" spans="1:7" x14ac:dyDescent="0.2">
      <c r="A28" s="5"/>
      <c r="B28" s="5" t="s">
        <v>16</v>
      </c>
      <c r="C28" s="5"/>
      <c r="D28" s="5"/>
      <c r="E28" s="68"/>
      <c r="F28" s="68">
        <v>0</v>
      </c>
      <c r="G28" s="8">
        <f>F28+Aug!G28</f>
        <v>41054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0</v>
      </c>
      <c r="G29" s="8">
        <f>F29+Aug!G29</f>
        <v>13605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26021</v>
      </c>
      <c r="F31" s="65">
        <f>SUM(F32,F48)</f>
        <v>34136</v>
      </c>
      <c r="G31" s="16">
        <f>F31+Aug!G31</f>
        <v>200821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26021</v>
      </c>
      <c r="F32" s="66">
        <f>SUM(F33:F36,F40,F43,F46,F47)</f>
        <v>26423</v>
      </c>
      <c r="G32" s="13">
        <f>F32+Aug!G32</f>
        <v>133985</v>
      </c>
    </row>
    <row r="33" spans="1:7" x14ac:dyDescent="0.2">
      <c r="A33" s="5"/>
      <c r="B33" s="9"/>
      <c r="C33" s="9" t="s">
        <v>68</v>
      </c>
      <c r="D33" s="5"/>
      <c r="E33" s="67">
        <v>0</v>
      </c>
      <c r="F33" s="67">
        <f>E33</f>
        <v>0</v>
      </c>
      <c r="G33" s="10">
        <f>F33+Aug!G33</f>
        <v>5923</v>
      </c>
    </row>
    <row r="34" spans="1:7" x14ac:dyDescent="0.2">
      <c r="A34" s="5"/>
      <c r="B34" s="5"/>
      <c r="C34" s="9" t="s">
        <v>25</v>
      </c>
      <c r="D34" s="5"/>
      <c r="E34" s="67">
        <v>23672</v>
      </c>
      <c r="F34" s="67">
        <f>E34</f>
        <v>23672</v>
      </c>
      <c r="G34" s="10">
        <f>F34+Aug!G34</f>
        <v>107140</v>
      </c>
    </row>
    <row r="35" spans="1:7" x14ac:dyDescent="0.2">
      <c r="A35" s="5"/>
      <c r="B35" s="5"/>
      <c r="C35" s="9" t="s">
        <v>69</v>
      </c>
      <c r="D35" s="5"/>
      <c r="E35" s="67">
        <v>29</v>
      </c>
      <c r="F35" s="67">
        <f>E35</f>
        <v>29</v>
      </c>
      <c r="G35" s="10">
        <f>F35+Aug!G35</f>
        <v>1542</v>
      </c>
    </row>
    <row r="36" spans="1:7" x14ac:dyDescent="0.2">
      <c r="A36" s="5"/>
      <c r="B36" s="5"/>
      <c r="C36" s="9" t="s">
        <v>13</v>
      </c>
      <c r="D36" s="5"/>
      <c r="E36" s="67">
        <f>SUM(E37:E39)</f>
        <v>192</v>
      </c>
      <c r="F36" s="67">
        <f>SUM(F37:F39)</f>
        <v>192</v>
      </c>
      <c r="G36" s="10">
        <f>F36+Aug!G36</f>
        <v>1442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F37+Aug!G37</f>
        <v>0</v>
      </c>
    </row>
    <row r="38" spans="1:7" outlineLevel="1" x14ac:dyDescent="0.2">
      <c r="A38" s="5"/>
      <c r="B38" s="5"/>
      <c r="C38" s="9"/>
      <c r="D38" s="5" t="s">
        <v>25</v>
      </c>
      <c r="E38" s="68">
        <v>192</v>
      </c>
      <c r="F38" s="68">
        <f>E38</f>
        <v>192</v>
      </c>
      <c r="G38" s="8">
        <f>F38+Aug!G38</f>
        <v>1442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F39+Aug!G39</f>
        <v>0</v>
      </c>
    </row>
    <row r="40" spans="1:7" x14ac:dyDescent="0.2">
      <c r="A40" s="5"/>
      <c r="B40" s="5"/>
      <c r="C40" s="9" t="s">
        <v>3</v>
      </c>
      <c r="E40" s="67">
        <f>SUM(E41:E42)</f>
        <v>970</v>
      </c>
      <c r="F40" s="67">
        <f>SUM(F41:F42)</f>
        <v>970</v>
      </c>
      <c r="G40" s="10">
        <f>F40+Aug!G40</f>
        <v>5606</v>
      </c>
    </row>
    <row r="41" spans="1:7" outlineLevel="1" x14ac:dyDescent="0.2">
      <c r="A41" s="5"/>
      <c r="B41" s="5"/>
      <c r="D41" s="5" t="s">
        <v>9</v>
      </c>
      <c r="E41" s="68">
        <v>3</v>
      </c>
      <c r="F41" s="68">
        <f>E41</f>
        <v>3</v>
      </c>
      <c r="G41" s="8">
        <f>F41+Aug!G41</f>
        <v>44</v>
      </c>
    </row>
    <row r="42" spans="1:7" outlineLevel="1" x14ac:dyDescent="0.2">
      <c r="A42" s="5"/>
      <c r="B42" s="5"/>
      <c r="D42" s="5" t="s">
        <v>10</v>
      </c>
      <c r="E42" s="68">
        <v>967</v>
      </c>
      <c r="F42" s="68">
        <f>E42</f>
        <v>967</v>
      </c>
      <c r="G42" s="8">
        <f>F42+Aug!G42</f>
        <v>5562</v>
      </c>
    </row>
    <row r="43" spans="1:7" x14ac:dyDescent="0.2">
      <c r="A43" s="5"/>
      <c r="B43" s="5"/>
      <c r="C43" s="9" t="s">
        <v>2</v>
      </c>
      <c r="D43" s="5"/>
      <c r="E43" s="67">
        <f>SUM(E44:E45)</f>
        <v>90</v>
      </c>
      <c r="F43" s="67">
        <f>SUM(F44:F45)</f>
        <v>186</v>
      </c>
      <c r="G43" s="10">
        <f>F43+Aug!G43</f>
        <v>1491</v>
      </c>
    </row>
    <row r="44" spans="1:7" outlineLevel="1" x14ac:dyDescent="0.2">
      <c r="A44" s="5"/>
      <c r="B44" s="5"/>
      <c r="D44" s="5" t="s">
        <v>11</v>
      </c>
      <c r="E44" s="68">
        <v>58</v>
      </c>
      <c r="F44" s="68">
        <f>E44</f>
        <v>58</v>
      </c>
      <c r="G44" s="8">
        <f>F44+Aug!G44</f>
        <v>463</v>
      </c>
    </row>
    <row r="45" spans="1:7" outlineLevel="1" x14ac:dyDescent="0.2">
      <c r="A45" s="5"/>
      <c r="B45" s="5"/>
      <c r="C45" s="5"/>
      <c r="D45" s="5" t="s">
        <v>12</v>
      </c>
      <c r="E45" s="68">
        <v>32</v>
      </c>
      <c r="F45" s="68">
        <f>E45*4</f>
        <v>128</v>
      </c>
      <c r="G45" s="8">
        <f>F45+Aug!G45</f>
        <v>1028</v>
      </c>
    </row>
    <row r="46" spans="1:7" x14ac:dyDescent="0.2">
      <c r="A46" s="5"/>
      <c r="B46" s="5"/>
      <c r="C46" s="9" t="s">
        <v>26</v>
      </c>
      <c r="D46" s="5"/>
      <c r="E46" s="67">
        <v>102</v>
      </c>
      <c r="F46" s="67">
        <f>E46*4</f>
        <v>408</v>
      </c>
      <c r="G46" s="10">
        <f>F46+Aug!G46</f>
        <v>8128</v>
      </c>
    </row>
    <row r="47" spans="1:7" x14ac:dyDescent="0.2">
      <c r="A47" s="5"/>
      <c r="B47" s="5"/>
      <c r="C47" s="9" t="s">
        <v>27</v>
      </c>
      <c r="D47" s="5"/>
      <c r="E47" s="67">
        <v>966</v>
      </c>
      <c r="F47" s="67">
        <f>E47</f>
        <v>966</v>
      </c>
      <c r="G47" s="10">
        <f>F47+Aug!G47</f>
        <v>2713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7713</v>
      </c>
      <c r="G48" s="13">
        <f>F48+Aug!G48</f>
        <v>66836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34107</v>
      </c>
      <c r="G50" s="10">
        <f>F50+Aug!G50</f>
        <v>199279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26394</v>
      </c>
      <c r="G51" s="8">
        <f>F51+Aug!G51</f>
        <v>132443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7713</v>
      </c>
      <c r="G52" s="8">
        <f>F52+Aug!G52</f>
        <v>66836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34133</v>
      </c>
      <c r="G53" s="10">
        <f>F53+Aug!G53</f>
        <v>191809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26420</v>
      </c>
      <c r="G54" s="8">
        <f>F54+Aug!G54</f>
        <v>126979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7713</v>
      </c>
      <c r="G55" s="8">
        <f>F55+Aug!G55</f>
        <v>64830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7919</v>
      </c>
      <c r="F57" s="65">
        <f>SUM(F58,F72)</f>
        <v>12854</v>
      </c>
      <c r="G57" s="16">
        <f>F57+Aug!G57</f>
        <v>138542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7919</v>
      </c>
      <c r="F58" s="66">
        <f>SUM(F59:F62,F66,F69)</f>
        <v>7973</v>
      </c>
      <c r="G58" s="13">
        <f>F58+Aug!G58</f>
        <v>64586</v>
      </c>
    </row>
    <row r="59" spans="1:7" x14ac:dyDescent="0.2">
      <c r="A59" s="5"/>
      <c r="B59" s="5"/>
      <c r="C59" s="9" t="s">
        <v>6</v>
      </c>
      <c r="D59" s="5"/>
      <c r="E59" s="67">
        <v>0</v>
      </c>
      <c r="F59" s="67">
        <f>E59</f>
        <v>0</v>
      </c>
      <c r="G59" s="10">
        <f>F59+Aug!G59</f>
        <v>38407</v>
      </c>
    </row>
    <row r="60" spans="1:7" x14ac:dyDescent="0.2">
      <c r="A60" s="5"/>
      <c r="B60" s="5"/>
      <c r="C60" s="9" t="s">
        <v>7</v>
      </c>
      <c r="D60" s="5"/>
      <c r="E60" s="67">
        <v>7113</v>
      </c>
      <c r="F60" s="67">
        <f>E60</f>
        <v>7113</v>
      </c>
      <c r="G60" s="10">
        <f>F60+Aug!G60</f>
        <v>19171</v>
      </c>
    </row>
    <row r="61" spans="1:7" x14ac:dyDescent="0.2">
      <c r="A61" s="5"/>
      <c r="B61" s="5"/>
      <c r="C61" s="9" t="s">
        <v>8</v>
      </c>
      <c r="D61" s="5"/>
      <c r="E61" s="67">
        <v>411</v>
      </c>
      <c r="F61" s="67">
        <f>E61</f>
        <v>411</v>
      </c>
      <c r="G61" s="10">
        <f>F61+Aug!G61</f>
        <v>2352</v>
      </c>
    </row>
    <row r="62" spans="1:7" x14ac:dyDescent="0.2">
      <c r="A62" s="5"/>
      <c r="B62" s="5"/>
      <c r="C62" s="9" t="s">
        <v>13</v>
      </c>
      <c r="D62" s="5"/>
      <c r="E62" s="67">
        <f>SUM(E63:E65)</f>
        <v>128</v>
      </c>
      <c r="F62" s="67">
        <f>SUM(F63:F65)</f>
        <v>128</v>
      </c>
      <c r="G62" s="10">
        <f>F62+Aug!G62</f>
        <v>1203</v>
      </c>
    </row>
    <row r="63" spans="1:7" outlineLevel="1" x14ac:dyDescent="0.2">
      <c r="A63" s="5"/>
      <c r="B63" s="5"/>
      <c r="C63" s="9"/>
      <c r="D63" s="5" t="s">
        <v>6</v>
      </c>
      <c r="E63" s="68">
        <v>0</v>
      </c>
      <c r="F63" s="68">
        <f>E63</f>
        <v>0</v>
      </c>
      <c r="G63" s="8">
        <f>F63+Aug!G63</f>
        <v>991</v>
      </c>
    </row>
    <row r="64" spans="1:7" outlineLevel="1" x14ac:dyDescent="0.2">
      <c r="A64" s="5"/>
      <c r="B64" s="5"/>
      <c r="C64" s="9"/>
      <c r="D64" s="5" t="s">
        <v>7</v>
      </c>
      <c r="E64" s="68">
        <v>128</v>
      </c>
      <c r="F64" s="68">
        <f>E64</f>
        <v>128</v>
      </c>
      <c r="G64" s="8">
        <f>F64+Aug!G64</f>
        <v>212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F65+Aug!G65</f>
        <v>0</v>
      </c>
    </row>
    <row r="66" spans="1:7" x14ac:dyDescent="0.2">
      <c r="A66" s="5"/>
      <c r="B66" s="5"/>
      <c r="C66" s="9" t="s">
        <v>3</v>
      </c>
      <c r="E66" s="67">
        <f>SUM(E67:E68)</f>
        <v>133</v>
      </c>
      <c r="F66" s="67">
        <f>SUM(F67:F68)</f>
        <v>133</v>
      </c>
      <c r="G66" s="10">
        <f>F66+Aug!G66</f>
        <v>914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F67+Aug!G67</f>
        <v>166</v>
      </c>
    </row>
    <row r="68" spans="1:7" outlineLevel="1" x14ac:dyDescent="0.2">
      <c r="A68" s="5"/>
      <c r="B68" s="5"/>
      <c r="D68" s="5" t="s">
        <v>10</v>
      </c>
      <c r="E68" s="68">
        <v>133</v>
      </c>
      <c r="F68" s="68">
        <f>E68</f>
        <v>133</v>
      </c>
      <c r="G68" s="8">
        <f>F68+Aug!G68</f>
        <v>748</v>
      </c>
    </row>
    <row r="69" spans="1:7" x14ac:dyDescent="0.2">
      <c r="A69" s="5"/>
      <c r="B69" s="5"/>
      <c r="C69" s="9" t="s">
        <v>2</v>
      </c>
      <c r="D69" s="5"/>
      <c r="E69" s="67">
        <f>SUM(E70:E71)</f>
        <v>134</v>
      </c>
      <c r="F69" s="67">
        <f>SUM(F70:F71)</f>
        <v>188</v>
      </c>
      <c r="G69" s="10">
        <f>F69+Aug!G69</f>
        <v>2539</v>
      </c>
    </row>
    <row r="70" spans="1:7" outlineLevel="1" x14ac:dyDescent="0.2">
      <c r="A70" s="5"/>
      <c r="B70" s="5"/>
      <c r="D70" s="5" t="s">
        <v>11</v>
      </c>
      <c r="E70" s="68">
        <v>116</v>
      </c>
      <c r="F70" s="68">
        <f>E70</f>
        <v>116</v>
      </c>
      <c r="G70" s="8">
        <f>F70+Aug!G70</f>
        <v>1251</v>
      </c>
    </row>
    <row r="71" spans="1:7" outlineLevel="1" x14ac:dyDescent="0.2">
      <c r="A71" s="5"/>
      <c r="B71" s="5"/>
      <c r="C71" s="5"/>
      <c r="D71" s="5" t="s">
        <v>12</v>
      </c>
      <c r="E71" s="68">
        <v>18</v>
      </c>
      <c r="F71" s="68">
        <f>E71*4</f>
        <v>72</v>
      </c>
      <c r="G71" s="8">
        <f>F71+Aug!G71</f>
        <v>1288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4881</v>
      </c>
      <c r="G72" s="13">
        <f>F72+Aug!G72</f>
        <v>73956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12443</v>
      </c>
      <c r="G74" s="10">
        <f>F74+Aug!G74</f>
        <v>136190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7562</v>
      </c>
      <c r="G75" s="8">
        <f>F75+Aug!G75</f>
        <v>62234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4881</v>
      </c>
      <c r="G76" s="8">
        <f>F76+Aug!G76</f>
        <v>73956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11634</v>
      </c>
      <c r="G77" s="10">
        <f>F77+Aug!G77</f>
        <v>66029</v>
      </c>
    </row>
    <row r="78" spans="1:7" x14ac:dyDescent="0.2">
      <c r="A78" s="5"/>
      <c r="B78" s="5" t="s">
        <v>16</v>
      </c>
      <c r="C78" s="5"/>
      <c r="D78" s="5"/>
      <c r="E78" s="68"/>
      <c r="F78" s="68">
        <f>SUM(F60,F61,F64,F65,F68,F70,F71)</f>
        <v>7973</v>
      </c>
      <c r="G78" s="8">
        <f>F78+Aug!G78</f>
        <v>23003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3661</v>
      </c>
      <c r="G79" s="8">
        <f>F79+Aug!G79</f>
        <v>43026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1471</v>
      </c>
      <c r="F81" s="65">
        <f>SUM(F82,F96)</f>
        <v>2861</v>
      </c>
      <c r="G81" s="16">
        <f>F81+Aug!G81</f>
        <v>43526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1471</v>
      </c>
      <c r="F82" s="66">
        <f>SUM(F83:F86,F90,F93)</f>
        <v>1513</v>
      </c>
      <c r="G82" s="13">
        <f>F82+Aug!G82</f>
        <v>21638</v>
      </c>
    </row>
    <row r="83" spans="1:7" x14ac:dyDescent="0.2">
      <c r="A83" s="5"/>
      <c r="B83" s="5"/>
      <c r="C83" s="9" t="s">
        <v>6</v>
      </c>
      <c r="D83" s="5"/>
      <c r="E83" s="67">
        <v>1267</v>
      </c>
      <c r="F83" s="67">
        <f>E83</f>
        <v>1267</v>
      </c>
      <c r="G83" s="10">
        <f>F83+Aug!G83</f>
        <v>12152</v>
      </c>
    </row>
    <row r="84" spans="1:7" x14ac:dyDescent="0.2">
      <c r="A84" s="5"/>
      <c r="B84" s="5"/>
      <c r="C84" s="9" t="s">
        <v>7</v>
      </c>
      <c r="D84" s="5"/>
      <c r="E84" s="67">
        <v>0</v>
      </c>
      <c r="F84" s="67">
        <f>E84</f>
        <v>0</v>
      </c>
      <c r="G84" s="10">
        <f>F84+Aug!G84</f>
        <v>2443</v>
      </c>
    </row>
    <row r="85" spans="1:7" x14ac:dyDescent="0.2">
      <c r="A85" s="5"/>
      <c r="B85" s="5"/>
      <c r="C85" s="9" t="s">
        <v>8</v>
      </c>
      <c r="D85" s="5"/>
      <c r="E85" s="67">
        <v>0</v>
      </c>
      <c r="F85" s="67">
        <f>E85</f>
        <v>0</v>
      </c>
      <c r="G85" s="10">
        <f>F85+Aug!G85</f>
        <v>2667</v>
      </c>
    </row>
    <row r="86" spans="1:7" x14ac:dyDescent="0.2">
      <c r="A86" s="5"/>
      <c r="B86" s="5"/>
      <c r="C86" s="9" t="s">
        <v>13</v>
      </c>
      <c r="D86" s="5"/>
      <c r="E86" s="67">
        <f>SUM(E87:E89)</f>
        <v>8</v>
      </c>
      <c r="F86" s="67">
        <f>SUM(F87:F89)</f>
        <v>8</v>
      </c>
      <c r="G86" s="10">
        <f>F86+Aug!G86</f>
        <v>78</v>
      </c>
    </row>
    <row r="87" spans="1:7" outlineLevel="1" x14ac:dyDescent="0.2">
      <c r="A87" s="5"/>
      <c r="B87" s="5"/>
      <c r="C87" s="9"/>
      <c r="D87" s="5" t="s">
        <v>6</v>
      </c>
      <c r="E87" s="68">
        <v>8</v>
      </c>
      <c r="F87" s="68">
        <f>E87</f>
        <v>8</v>
      </c>
      <c r="G87" s="8">
        <f>F87+Aug!G87</f>
        <v>78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F88+Aug!G88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F89+Aug!G89</f>
        <v>0</v>
      </c>
    </row>
    <row r="90" spans="1:7" x14ac:dyDescent="0.2">
      <c r="A90" s="5"/>
      <c r="B90" s="5"/>
      <c r="C90" s="9" t="s">
        <v>3</v>
      </c>
      <c r="E90" s="67">
        <f>SUM(E91:E92)</f>
        <v>141</v>
      </c>
      <c r="F90" s="67">
        <f>SUM(F91:F92)</f>
        <v>141</v>
      </c>
      <c r="G90" s="10">
        <f>F90+Aug!G90</f>
        <v>2358</v>
      </c>
    </row>
    <row r="91" spans="1:7" outlineLevel="1" x14ac:dyDescent="0.2">
      <c r="A91" s="5"/>
      <c r="B91" s="5"/>
      <c r="D91" s="5" t="s">
        <v>9</v>
      </c>
      <c r="E91" s="68">
        <v>23</v>
      </c>
      <c r="F91" s="68">
        <f>E91</f>
        <v>23</v>
      </c>
      <c r="G91" s="8">
        <f>F91+Aug!G91</f>
        <v>208</v>
      </c>
    </row>
    <row r="92" spans="1:7" outlineLevel="1" x14ac:dyDescent="0.2">
      <c r="A92" s="5"/>
      <c r="B92" s="5"/>
      <c r="D92" s="5" t="s">
        <v>10</v>
      </c>
      <c r="E92" s="68">
        <v>118</v>
      </c>
      <c r="F92" s="68">
        <f>E92</f>
        <v>118</v>
      </c>
      <c r="G92" s="8">
        <f>F92+Aug!G92</f>
        <v>2150</v>
      </c>
    </row>
    <row r="93" spans="1:7" x14ac:dyDescent="0.2">
      <c r="A93" s="5"/>
      <c r="B93" s="5"/>
      <c r="C93" s="9" t="s">
        <v>2</v>
      </c>
      <c r="D93" s="5"/>
      <c r="E93" s="67">
        <f>SUM(E94:E95)</f>
        <v>55</v>
      </c>
      <c r="F93" s="67">
        <f>SUM(F94:F95)</f>
        <v>97</v>
      </c>
      <c r="G93" s="10">
        <f>F93+Aug!G93</f>
        <v>1940</v>
      </c>
    </row>
    <row r="94" spans="1:7" outlineLevel="1" x14ac:dyDescent="0.2">
      <c r="A94" s="5"/>
      <c r="B94" s="5"/>
      <c r="D94" s="5" t="s">
        <v>11</v>
      </c>
      <c r="E94" s="68">
        <v>41</v>
      </c>
      <c r="F94" s="68">
        <f>E94</f>
        <v>41</v>
      </c>
      <c r="G94" s="8">
        <f>F94+Aug!G94</f>
        <v>592</v>
      </c>
    </row>
    <row r="95" spans="1:7" outlineLevel="1" x14ac:dyDescent="0.2">
      <c r="A95" s="5"/>
      <c r="B95" s="5"/>
      <c r="C95" s="5"/>
      <c r="D95" s="5" t="s">
        <v>12</v>
      </c>
      <c r="E95" s="68">
        <v>14</v>
      </c>
      <c r="F95" s="68">
        <f>E95*4</f>
        <v>56</v>
      </c>
      <c r="G95" s="8">
        <f>F95+Aug!G95</f>
        <v>1348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1348</v>
      </c>
      <c r="G96" s="13">
        <f>F96+Aug!G96</f>
        <v>21888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2861</v>
      </c>
      <c r="G98" s="10">
        <f>F98+Aug!G98</f>
        <v>39992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1513</v>
      </c>
      <c r="G99" s="8">
        <f>F99+Aug!G99</f>
        <v>18971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</f>
        <v>1348</v>
      </c>
      <c r="G100" s="8">
        <f>F100+Aug!G100</f>
        <v>21021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0</v>
      </c>
      <c r="G101" s="10">
        <f>F101+Aug!G101</f>
        <v>10302</v>
      </c>
    </row>
    <row r="102" spans="1:7" x14ac:dyDescent="0.2">
      <c r="A102" s="5"/>
      <c r="B102" s="5" t="s">
        <v>16</v>
      </c>
      <c r="C102" s="5"/>
      <c r="D102" s="5"/>
      <c r="E102" s="68"/>
      <c r="F102" s="68">
        <v>0</v>
      </c>
      <c r="G102" s="8">
        <f>F102+Aug!G102</f>
        <v>7693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0</v>
      </c>
      <c r="G103" s="8">
        <f>F103+Aug!G103</f>
        <v>2609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4659</v>
      </c>
      <c r="F105" s="65">
        <f>SUM(F106,F120)</f>
        <v>8503</v>
      </c>
      <c r="G105" s="16">
        <f>F105+Aug!G105</f>
        <v>35919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4659</v>
      </c>
      <c r="F106" s="66">
        <f>SUM(F107:F110,F114,F117)</f>
        <v>4671</v>
      </c>
      <c r="G106" s="13">
        <f>F106+Aug!G106</f>
        <v>19568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F107+Aug!G107</f>
        <v>1364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F108+Aug!G108</f>
        <v>0</v>
      </c>
    </row>
    <row r="109" spans="1:7" x14ac:dyDescent="0.2">
      <c r="A109" s="5"/>
      <c r="B109" s="5"/>
      <c r="C109" s="9" t="s">
        <v>8</v>
      </c>
      <c r="D109" s="5"/>
      <c r="E109" s="67">
        <v>4486</v>
      </c>
      <c r="F109" s="67">
        <f>E109</f>
        <v>4486</v>
      </c>
      <c r="G109" s="10">
        <f>F109+Aug!G109</f>
        <v>17071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F110+Aug!G110</f>
        <v>8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F111+Aug!G111</f>
        <v>6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F112+Aug!G112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F113+Aug!G113</f>
        <v>2</v>
      </c>
    </row>
    <row r="114" spans="1:9" x14ac:dyDescent="0.2">
      <c r="A114" s="5"/>
      <c r="B114" s="5"/>
      <c r="C114" s="9" t="s">
        <v>3</v>
      </c>
      <c r="E114" s="67">
        <f>SUM(E115:E116)</f>
        <v>165</v>
      </c>
      <c r="F114" s="67">
        <f>SUM(F115:F116)</f>
        <v>165</v>
      </c>
      <c r="G114" s="10">
        <f>F114+Aug!G114</f>
        <v>1033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F115+Aug!G115</f>
        <v>6</v>
      </c>
    </row>
    <row r="116" spans="1:9" outlineLevel="1" x14ac:dyDescent="0.2">
      <c r="A116" s="5"/>
      <c r="B116" s="5"/>
      <c r="D116" s="5" t="s">
        <v>10</v>
      </c>
      <c r="E116" s="68">
        <v>165</v>
      </c>
      <c r="F116" s="68">
        <f>E116</f>
        <v>165</v>
      </c>
      <c r="G116" s="8">
        <f>F116+Aug!G116</f>
        <v>1027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8</v>
      </c>
      <c r="F117" s="67">
        <f>SUM(F118:F119)</f>
        <v>20</v>
      </c>
      <c r="G117" s="10">
        <f>F117+Aug!G117</f>
        <v>92</v>
      </c>
    </row>
    <row r="118" spans="1:9" outlineLevel="1" x14ac:dyDescent="0.2">
      <c r="A118" s="5"/>
      <c r="B118" s="5"/>
      <c r="D118" s="5" t="s">
        <v>11</v>
      </c>
      <c r="E118" s="68">
        <v>4</v>
      </c>
      <c r="F118" s="68">
        <f>E118</f>
        <v>4</v>
      </c>
      <c r="G118" s="8">
        <f>F118+Aug!G118</f>
        <v>20</v>
      </c>
    </row>
    <row r="119" spans="1:9" outlineLevel="1" x14ac:dyDescent="0.2">
      <c r="A119" s="5"/>
      <c r="B119" s="5"/>
      <c r="C119" s="5"/>
      <c r="D119" s="5" t="s">
        <v>12</v>
      </c>
      <c r="E119" s="68">
        <v>4</v>
      </c>
      <c r="F119" s="68">
        <f>E119*4</f>
        <v>16</v>
      </c>
      <c r="G119" s="8">
        <f>F119+Aug!G119</f>
        <v>72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3832</v>
      </c>
      <c r="G120" s="13">
        <f>F120+Aug!G120</f>
        <v>16351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F122+Aug!G122</f>
        <v>7996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F123+Aug!G123</f>
        <v>1608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8">
        <f>F124+Aug!G124</f>
        <v>6388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8503</v>
      </c>
      <c r="G125" s="10">
        <f>F125+Aug!G125</f>
        <v>34200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4671</v>
      </c>
      <c r="G126" s="8">
        <f>F126+Aug!G126</f>
        <v>18130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3832</v>
      </c>
      <c r="G127" s="8">
        <f>F127+Aug!G127</f>
        <v>16070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1923</v>
      </c>
      <c r="F129" s="65">
        <f>SUM(F130,F145)</f>
        <v>2373</v>
      </c>
      <c r="G129" s="16">
        <f>F129+Aug!G129</f>
        <v>24373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1923</v>
      </c>
      <c r="F130" s="66">
        <f>SUM(F131:F134,F138,F141,F144)</f>
        <v>1929</v>
      </c>
      <c r="G130" s="13">
        <f>F130+Aug!G130</f>
        <v>19659</v>
      </c>
    </row>
    <row r="131" spans="1:7" x14ac:dyDescent="0.2">
      <c r="A131" s="5"/>
      <c r="B131" s="5"/>
      <c r="C131" s="9" t="s">
        <v>6</v>
      </c>
      <c r="D131" s="5"/>
      <c r="E131" s="67">
        <v>0</v>
      </c>
      <c r="F131" s="67">
        <f>E131</f>
        <v>0</v>
      </c>
      <c r="G131" s="10">
        <f>F131+Aug!G131</f>
        <v>1424</v>
      </c>
    </row>
    <row r="132" spans="1:7" x14ac:dyDescent="0.2">
      <c r="A132" s="5"/>
      <c r="B132" s="5"/>
      <c r="C132" s="9" t="s">
        <v>7</v>
      </c>
      <c r="D132" s="5"/>
      <c r="E132" s="67">
        <v>1897</v>
      </c>
      <c r="F132" s="67">
        <f>E132</f>
        <v>1897</v>
      </c>
      <c r="G132" s="10">
        <f>F132+Aug!G132</f>
        <v>16813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F133+Aug!G133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4</v>
      </c>
      <c r="F134" s="67">
        <f>SUM(F135:F137)</f>
        <v>4</v>
      </c>
      <c r="G134" s="10">
        <f>F134+Aug!G134</f>
        <v>83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8">
        <f>F135+Aug!G135</f>
        <v>10</v>
      </c>
    </row>
    <row r="136" spans="1:7" outlineLevel="1" x14ac:dyDescent="0.2">
      <c r="A136" s="5"/>
      <c r="B136" s="5"/>
      <c r="C136" s="9"/>
      <c r="D136" s="5" t="s">
        <v>7</v>
      </c>
      <c r="E136" s="68">
        <v>4</v>
      </c>
      <c r="F136" s="68">
        <f>E136</f>
        <v>4</v>
      </c>
      <c r="G136" s="8">
        <f>F136+Aug!G136</f>
        <v>73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F137+Aug!G137</f>
        <v>0</v>
      </c>
    </row>
    <row r="138" spans="1:7" x14ac:dyDescent="0.2">
      <c r="A138" s="5"/>
      <c r="B138" s="5"/>
      <c r="C138" s="9" t="s">
        <v>3</v>
      </c>
      <c r="E138" s="67">
        <f>SUM(E139:E140)</f>
        <v>18</v>
      </c>
      <c r="F138" s="67">
        <f>SUM(F139:F140)</f>
        <v>18</v>
      </c>
      <c r="G138" s="10">
        <f>F138+Aug!G138</f>
        <v>1068</v>
      </c>
    </row>
    <row r="139" spans="1:7" outlineLevel="1" x14ac:dyDescent="0.2">
      <c r="A139" s="5"/>
      <c r="B139" s="5"/>
      <c r="D139" s="5" t="s">
        <v>9</v>
      </c>
      <c r="E139" s="68">
        <v>0</v>
      </c>
      <c r="F139" s="68">
        <f>E139</f>
        <v>0</v>
      </c>
      <c r="G139" s="8">
        <f>F139+Aug!G139</f>
        <v>86</v>
      </c>
    </row>
    <row r="140" spans="1:7" outlineLevel="1" x14ac:dyDescent="0.2">
      <c r="A140" s="5"/>
      <c r="B140" s="5"/>
      <c r="D140" s="5" t="s">
        <v>10</v>
      </c>
      <c r="E140" s="68">
        <v>18</v>
      </c>
      <c r="F140" s="68">
        <f>E140</f>
        <v>18</v>
      </c>
      <c r="G140" s="8">
        <f>F140+Aug!G140</f>
        <v>982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4</v>
      </c>
      <c r="F141" s="67">
        <f>SUM(F142:F143)</f>
        <v>10</v>
      </c>
      <c r="G141" s="10">
        <f>F141+Aug!G141</f>
        <v>271</v>
      </c>
    </row>
    <row r="142" spans="1:7" outlineLevel="1" x14ac:dyDescent="0.2">
      <c r="A142" s="5"/>
      <c r="B142" s="5"/>
      <c r="D142" s="5" t="s">
        <v>11</v>
      </c>
      <c r="E142" s="68">
        <v>2</v>
      </c>
      <c r="F142" s="68">
        <f>E142</f>
        <v>2</v>
      </c>
      <c r="G142" s="8">
        <f>F142+Aug!G142</f>
        <v>139</v>
      </c>
    </row>
    <row r="143" spans="1:7" outlineLevel="1" x14ac:dyDescent="0.2">
      <c r="A143" s="5"/>
      <c r="B143" s="5"/>
      <c r="C143" s="5"/>
      <c r="D143" s="5" t="s">
        <v>12</v>
      </c>
      <c r="E143" s="68">
        <v>2</v>
      </c>
      <c r="F143" s="68">
        <f>E143*4</f>
        <v>8</v>
      </c>
      <c r="G143" s="8">
        <f>F143+Aug!G143</f>
        <v>132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F144+Aug!G144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444</v>
      </c>
      <c r="G145" s="13">
        <f>F145+Aug!G145</f>
        <v>4714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2373</v>
      </c>
      <c r="G147" s="10">
        <f>F147+Aug!G147</f>
        <v>24373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1929</v>
      </c>
      <c r="G148" s="8">
        <f>F148+Aug!G148</f>
        <v>19659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444</v>
      </c>
      <c r="G149" s="8">
        <f>F149+Aug!G149</f>
        <v>4714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2373</v>
      </c>
      <c r="G150" s="10">
        <f>F150+Aug!G150</f>
        <v>22178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1929</v>
      </c>
      <c r="G151" s="8">
        <f>F151+Aug!G151</f>
        <v>17978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444</v>
      </c>
      <c r="G152" s="8">
        <f>F152+Aug!G152</f>
        <v>4200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840</v>
      </c>
      <c r="F154" s="65">
        <f>SUM(F155,F169)</f>
        <v>1786</v>
      </c>
      <c r="G154" s="16">
        <f>F154+Aug!G154</f>
        <v>20693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840</v>
      </c>
      <c r="F155" s="66">
        <f>SUM(F156:F159,F163,F166)</f>
        <v>882</v>
      </c>
      <c r="G155" s="13">
        <f>F155+Aug!G155</f>
        <v>11631</v>
      </c>
    </row>
    <row r="156" spans="1:7" x14ac:dyDescent="0.2">
      <c r="A156" s="5"/>
      <c r="B156" s="5"/>
      <c r="C156" s="9" t="s">
        <v>6</v>
      </c>
      <c r="D156" s="5"/>
      <c r="E156" s="67">
        <v>638</v>
      </c>
      <c r="F156" s="67">
        <f>E156</f>
        <v>638</v>
      </c>
      <c r="G156" s="10">
        <f>F156+Aug!G156</f>
        <v>5069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F157+Aug!G157</f>
        <v>2174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F158+Aug!G158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6</v>
      </c>
      <c r="F159" s="67">
        <f>SUM(F160:F162)</f>
        <v>6</v>
      </c>
      <c r="G159" s="10">
        <f>F159+Aug!G159</f>
        <v>90</v>
      </c>
    </row>
    <row r="160" spans="1:7" outlineLevel="1" x14ac:dyDescent="0.2">
      <c r="A160" s="5"/>
      <c r="B160" s="5"/>
      <c r="C160" s="9"/>
      <c r="D160" s="5" t="s">
        <v>6</v>
      </c>
      <c r="E160" s="68">
        <v>6</v>
      </c>
      <c r="F160" s="68">
        <f>E160</f>
        <v>6</v>
      </c>
      <c r="G160" s="8">
        <f>F160+Aug!G160</f>
        <v>90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F161+Aug!G161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F162+Aug!G162</f>
        <v>0</v>
      </c>
    </row>
    <row r="163" spans="1:7" x14ac:dyDescent="0.2">
      <c r="A163" s="5"/>
      <c r="B163" s="5"/>
      <c r="C163" s="9" t="s">
        <v>3</v>
      </c>
      <c r="E163" s="67">
        <f>SUM(E164:E165)</f>
        <v>141</v>
      </c>
      <c r="F163" s="67">
        <f>SUM(F164:F165)</f>
        <v>141</v>
      </c>
      <c r="G163" s="10">
        <f>F163+Aug!G163</f>
        <v>2358</v>
      </c>
    </row>
    <row r="164" spans="1:7" outlineLevel="1" x14ac:dyDescent="0.2">
      <c r="A164" s="5"/>
      <c r="B164" s="5"/>
      <c r="D164" s="5" t="s">
        <v>9</v>
      </c>
      <c r="E164" s="68">
        <v>23</v>
      </c>
      <c r="F164" s="68">
        <f>E164</f>
        <v>23</v>
      </c>
      <c r="G164" s="8">
        <f>F164+Aug!G164</f>
        <v>208</v>
      </c>
    </row>
    <row r="165" spans="1:7" outlineLevel="1" x14ac:dyDescent="0.2">
      <c r="A165" s="5"/>
      <c r="B165" s="5"/>
      <c r="D165" s="5" t="s">
        <v>10</v>
      </c>
      <c r="E165" s="68">
        <v>118</v>
      </c>
      <c r="F165" s="68">
        <f>E165</f>
        <v>118</v>
      </c>
      <c r="G165" s="8">
        <f>F165+Aug!G165</f>
        <v>2150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55</v>
      </c>
      <c r="F166" s="67">
        <f>SUM(F167:F168)</f>
        <v>97</v>
      </c>
      <c r="G166" s="10">
        <f>F166+Aug!G166</f>
        <v>1940</v>
      </c>
    </row>
    <row r="167" spans="1:7" outlineLevel="1" x14ac:dyDescent="0.2">
      <c r="A167" s="5"/>
      <c r="B167" s="5"/>
      <c r="D167" s="5" t="s">
        <v>11</v>
      </c>
      <c r="E167" s="68">
        <v>41</v>
      </c>
      <c r="F167" s="68">
        <f>E167</f>
        <v>41</v>
      </c>
      <c r="G167" s="8">
        <f>F167+Aug!G167</f>
        <v>592</v>
      </c>
    </row>
    <row r="168" spans="1:7" outlineLevel="1" x14ac:dyDescent="0.2">
      <c r="A168" s="5"/>
      <c r="B168" s="5"/>
      <c r="C168" s="5"/>
      <c r="D168" s="5" t="s">
        <v>12</v>
      </c>
      <c r="E168" s="68">
        <v>14</v>
      </c>
      <c r="F168" s="68">
        <f>E168*4</f>
        <v>56</v>
      </c>
      <c r="G168" s="8">
        <f>F168+Aug!G168</f>
        <v>1348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904</v>
      </c>
      <c r="G169" s="13">
        <f>F169+Aug!G169</f>
        <v>9062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1786</v>
      </c>
      <c r="G171" s="10">
        <f>F171+Aug!G171</f>
        <v>20693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882</v>
      </c>
      <c r="G172" s="8">
        <f>F172+Aug!G172</f>
        <v>11631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904</v>
      </c>
      <c r="G173" s="8">
        <f>F173+Aug!G173</f>
        <v>9062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F174+Aug!G174</f>
        <v>4048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F175+Aug!G175</f>
        <v>3186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F176+Aug!G176</f>
        <v>862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0</v>
      </c>
      <c r="F178" s="65">
        <f>SUM(F179,F195)</f>
        <v>0</v>
      </c>
      <c r="G178" s="16">
        <f>F178+Aug!G178</f>
        <v>13764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0</v>
      </c>
      <c r="F179" s="66">
        <f>SUM(F180:F183,F187,F190,F193:F194)</f>
        <v>0</v>
      </c>
      <c r="G179" s="13">
        <f>F179+Aug!G179</f>
        <v>6281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F180+Aug!G180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F181+Aug!G181</f>
        <v>0</v>
      </c>
    </row>
    <row r="182" spans="1:7" x14ac:dyDescent="0.2">
      <c r="A182" s="5"/>
      <c r="B182" s="5"/>
      <c r="C182" s="9" t="s">
        <v>8</v>
      </c>
      <c r="D182" s="5"/>
      <c r="E182" s="67">
        <v>0</v>
      </c>
      <c r="F182" s="67">
        <f>E182</f>
        <v>0</v>
      </c>
      <c r="G182" s="10">
        <f>F182+Aug!G182</f>
        <v>5172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0</v>
      </c>
      <c r="F183" s="67">
        <f>SUM(F184:F186)</f>
        <v>0</v>
      </c>
      <c r="G183" s="10">
        <f>F183+Aug!G183</f>
        <v>56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F184+Aug!G184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F185+Aug!G185</f>
        <v>9</v>
      </c>
    </row>
    <row r="186" spans="1:7" outlineLevel="1" x14ac:dyDescent="0.2">
      <c r="A186" s="5"/>
      <c r="B186" s="5"/>
      <c r="C186" s="9"/>
      <c r="D186" s="5" t="s">
        <v>8</v>
      </c>
      <c r="E186" s="68">
        <v>0</v>
      </c>
      <c r="F186" s="68">
        <f>E186</f>
        <v>0</v>
      </c>
      <c r="G186" s="8">
        <f>F186+Aug!G186</f>
        <v>47</v>
      </c>
    </row>
    <row r="187" spans="1:7" x14ac:dyDescent="0.2">
      <c r="A187" s="5"/>
      <c r="B187" s="5"/>
      <c r="C187" s="9" t="s">
        <v>3</v>
      </c>
      <c r="E187" s="67">
        <f>SUM(E188:E189)</f>
        <v>0</v>
      </c>
      <c r="F187" s="67">
        <f>SUM(F188:F189)</f>
        <v>0</v>
      </c>
      <c r="G187" s="10">
        <f>F187+Aug!G187</f>
        <v>569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F188+Aug!G188</f>
        <v>0</v>
      </c>
    </row>
    <row r="189" spans="1:7" outlineLevel="1" x14ac:dyDescent="0.2">
      <c r="A189" s="5"/>
      <c r="B189" s="5"/>
      <c r="D189" s="5" t="s">
        <v>10</v>
      </c>
      <c r="E189" s="68">
        <v>0</v>
      </c>
      <c r="F189" s="68">
        <f>E189</f>
        <v>0</v>
      </c>
      <c r="G189" s="8">
        <f>F189+Aug!G189</f>
        <v>569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0</v>
      </c>
      <c r="F190" s="67">
        <f>SUM(F191:F192)</f>
        <v>0</v>
      </c>
      <c r="G190" s="10">
        <f>F190+Aug!G190</f>
        <v>484</v>
      </c>
    </row>
    <row r="191" spans="1:7" outlineLevel="1" x14ac:dyDescent="0.2">
      <c r="A191" s="5"/>
      <c r="B191" s="5"/>
      <c r="D191" s="5" t="s">
        <v>11</v>
      </c>
      <c r="E191" s="68">
        <v>0</v>
      </c>
      <c r="F191" s="68">
        <f>E191</f>
        <v>0</v>
      </c>
      <c r="G191" s="8">
        <f>F191+Aug!G191</f>
        <v>128</v>
      </c>
    </row>
    <row r="192" spans="1:7" outlineLevel="1" x14ac:dyDescent="0.2">
      <c r="A192" s="5"/>
      <c r="B192" s="5"/>
      <c r="C192" s="5"/>
      <c r="D192" s="5" t="s">
        <v>12</v>
      </c>
      <c r="E192" s="68">
        <v>0</v>
      </c>
      <c r="F192" s="68">
        <f>E192*4</f>
        <v>0</v>
      </c>
      <c r="G192" s="8">
        <f>F192+Aug!G192</f>
        <v>356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F193+Aug!G193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F194+Aug!G194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0</v>
      </c>
      <c r="G195" s="13">
        <f>F195+Aug!G195</f>
        <v>7483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0</v>
      </c>
      <c r="G197" s="10">
        <f>F197+Aug!G197</f>
        <v>400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f>SUM(F180,F181,F184,F185,F188,F189,F191,F192,F193,F194)</f>
        <v>0</v>
      </c>
      <c r="G198" s="8">
        <f>F198+Aug!G198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f>SUM(F195)</f>
        <v>0</v>
      </c>
      <c r="G199" s="8">
        <f>F199+Aug!G199</f>
        <v>400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0</v>
      </c>
      <c r="G200" s="10">
        <f>F200+Aug!G200</f>
        <v>13364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0</v>
      </c>
      <c r="G201" s="8">
        <f>F201+Aug!G201</f>
        <v>6281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f>SUM(F195)</f>
        <v>0</v>
      </c>
      <c r="G202" s="8">
        <f>F202+Aug!G202</f>
        <v>7083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2612</v>
      </c>
      <c r="F204" s="65">
        <f>SUM(F205,F219)</f>
        <v>6147</v>
      </c>
      <c r="G204" s="16">
        <f>F204+Aug!G204</f>
        <v>67945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2612</v>
      </c>
      <c r="F205" s="66">
        <f>SUM(F206:F209,F213,F216)</f>
        <v>2618</v>
      </c>
      <c r="G205" s="13">
        <f>F205+Aug!G205</f>
        <v>27225</v>
      </c>
    </row>
    <row r="206" spans="1:7" x14ac:dyDescent="0.2">
      <c r="A206" s="5"/>
      <c r="B206" s="5"/>
      <c r="C206" s="9" t="s">
        <v>6</v>
      </c>
      <c r="D206" s="5"/>
      <c r="E206" s="67">
        <v>734</v>
      </c>
      <c r="F206" s="67">
        <f>E206</f>
        <v>734</v>
      </c>
      <c r="G206" s="10">
        <f>F206+Aug!G206</f>
        <v>3988</v>
      </c>
    </row>
    <row r="207" spans="1:7" x14ac:dyDescent="0.2">
      <c r="A207" s="5"/>
      <c r="B207" s="5"/>
      <c r="C207" s="9" t="s">
        <v>7</v>
      </c>
      <c r="D207" s="5"/>
      <c r="E207" s="67">
        <v>1821</v>
      </c>
      <c r="F207" s="67">
        <f>E207</f>
        <v>1821</v>
      </c>
      <c r="G207" s="10">
        <f>F207+Aug!G207</f>
        <v>22647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F208+Aug!G208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54</v>
      </c>
      <c r="F209" s="67">
        <f>SUM(F210:F212)</f>
        <v>54</v>
      </c>
      <c r="G209" s="10">
        <f>F209+Aug!G209</f>
        <v>515</v>
      </c>
    </row>
    <row r="210" spans="1:7" outlineLevel="1" x14ac:dyDescent="0.2">
      <c r="A210" s="5"/>
      <c r="B210" s="5"/>
      <c r="C210" s="9"/>
      <c r="D210" s="5" t="s">
        <v>6</v>
      </c>
      <c r="E210" s="68">
        <v>20</v>
      </c>
      <c r="F210" s="68">
        <f>E210</f>
        <v>20</v>
      </c>
      <c r="G210" s="8">
        <f>F210+Aug!G210</f>
        <v>69</v>
      </c>
    </row>
    <row r="211" spans="1:7" outlineLevel="1" x14ac:dyDescent="0.2">
      <c r="A211" s="5"/>
      <c r="B211" s="5"/>
      <c r="C211" s="9"/>
      <c r="D211" s="5" t="s">
        <v>7</v>
      </c>
      <c r="E211" s="68">
        <v>34</v>
      </c>
      <c r="F211" s="68">
        <f>E211</f>
        <v>34</v>
      </c>
      <c r="G211" s="8">
        <f>F211+Aug!G211</f>
        <v>443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F212+Aug!G212</f>
        <v>3</v>
      </c>
    </row>
    <row r="213" spans="1:7" x14ac:dyDescent="0.2">
      <c r="A213" s="5"/>
      <c r="B213" s="5"/>
      <c r="C213" s="9" t="s">
        <v>3</v>
      </c>
      <c r="E213" s="67">
        <f>SUM(E214:E215)</f>
        <v>0</v>
      </c>
      <c r="F213" s="67">
        <f>SUM(F214:F215)</f>
        <v>0</v>
      </c>
      <c r="G213" s="10">
        <f>F213+Aug!G213</f>
        <v>15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F214+Aug!G214</f>
        <v>0</v>
      </c>
    </row>
    <row r="215" spans="1:7" outlineLevel="1" x14ac:dyDescent="0.2">
      <c r="A215" s="5"/>
      <c r="B215" s="5"/>
      <c r="D215" s="5" t="s">
        <v>10</v>
      </c>
      <c r="E215" s="68">
        <v>0</v>
      </c>
      <c r="F215" s="68">
        <f>E215</f>
        <v>0</v>
      </c>
      <c r="G215" s="8">
        <f>F215+Aug!G215</f>
        <v>7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3</v>
      </c>
      <c r="F216" s="67">
        <f>SUM(F217:F218)</f>
        <v>9</v>
      </c>
      <c r="G216" s="10">
        <f>F216+Aug!G216</f>
        <v>60</v>
      </c>
    </row>
    <row r="217" spans="1:7" outlineLevel="1" x14ac:dyDescent="0.2">
      <c r="A217" s="5"/>
      <c r="B217" s="5"/>
      <c r="D217" s="5" t="s">
        <v>11</v>
      </c>
      <c r="E217" s="68">
        <v>1</v>
      </c>
      <c r="F217" s="68">
        <f>E217</f>
        <v>1</v>
      </c>
      <c r="G217" s="8">
        <f>F217+Aug!G217</f>
        <v>28</v>
      </c>
    </row>
    <row r="218" spans="1:7" outlineLevel="1" x14ac:dyDescent="0.2">
      <c r="A218" s="5"/>
      <c r="B218" s="5"/>
      <c r="C218" s="5"/>
      <c r="D218" s="5" t="s">
        <v>12</v>
      </c>
      <c r="E218" s="68">
        <v>2</v>
      </c>
      <c r="F218" s="68">
        <f>E218*4</f>
        <v>8</v>
      </c>
      <c r="G218" s="8">
        <f>F218+Aug!G218</f>
        <v>32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3529</v>
      </c>
      <c r="G219" s="13">
        <f>F219+Aug!G219</f>
        <v>40720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6147</v>
      </c>
      <c r="G221" s="10">
        <f>F221+Aug!G221</f>
        <v>67942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2618</v>
      </c>
      <c r="G222" s="8">
        <f>F222+Aug!G222</f>
        <v>27222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3529</v>
      </c>
      <c r="G223" s="8">
        <f>F223+Aug!G223</f>
        <v>40720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3936</v>
      </c>
      <c r="G224" s="10">
        <f>F224+Aug!G224</f>
        <v>58374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1864</v>
      </c>
      <c r="G225" s="8">
        <f>F225+Aug!G225</f>
        <v>23168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v>2072</v>
      </c>
      <c r="G226" s="8">
        <f>F226+Aug!G226</f>
        <v>35206</v>
      </c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2859</v>
      </c>
      <c r="F228" s="65">
        <f>SUM(F229,F243)</f>
        <v>6639</v>
      </c>
      <c r="G228" s="16">
        <f>F228+Aug!G228</f>
        <v>52581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2859</v>
      </c>
      <c r="F229" s="66">
        <f>SUM(F230:F233,F237,F240)</f>
        <v>2859</v>
      </c>
      <c r="G229" s="13">
        <f>F229+Aug!G229</f>
        <v>21559</v>
      </c>
    </row>
    <row r="230" spans="1:7" x14ac:dyDescent="0.2">
      <c r="A230" s="5"/>
      <c r="B230" s="5"/>
      <c r="C230" s="9" t="s">
        <v>6</v>
      </c>
      <c r="D230" s="5"/>
      <c r="E230" s="67">
        <v>2746</v>
      </c>
      <c r="F230" s="67">
        <f>E230</f>
        <v>2746</v>
      </c>
      <c r="G230" s="10">
        <f>F230+Aug!G230</f>
        <v>20133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F231+Aug!G231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F232+Aug!G232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41</v>
      </c>
      <c r="F233" s="67">
        <f>SUM(F234:F236)</f>
        <v>41</v>
      </c>
      <c r="G233" s="10">
        <f>F233+Aug!G233</f>
        <v>393</v>
      </c>
    </row>
    <row r="234" spans="1:7" outlineLevel="1" x14ac:dyDescent="0.2">
      <c r="A234" s="5"/>
      <c r="B234" s="5"/>
      <c r="C234" s="9"/>
      <c r="D234" s="5" t="s">
        <v>6</v>
      </c>
      <c r="E234" s="68">
        <v>41</v>
      </c>
      <c r="F234" s="68">
        <f>E234</f>
        <v>41</v>
      </c>
      <c r="G234" s="8">
        <f>F234+Aug!G234</f>
        <v>393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F235+Aug!G235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F236+Aug!G236</f>
        <v>0</v>
      </c>
    </row>
    <row r="237" spans="1:7" x14ac:dyDescent="0.2">
      <c r="A237" s="5"/>
      <c r="B237" s="5"/>
      <c r="C237" s="9" t="s">
        <v>3</v>
      </c>
      <c r="E237" s="67">
        <f>SUM(E238:E239)</f>
        <v>26</v>
      </c>
      <c r="F237" s="67">
        <f>SUM(F238:F239)</f>
        <v>26</v>
      </c>
      <c r="G237" s="10">
        <f>F237+Aug!G237</f>
        <v>357</v>
      </c>
    </row>
    <row r="238" spans="1:7" outlineLevel="1" x14ac:dyDescent="0.2">
      <c r="A238" s="5"/>
      <c r="B238" s="5"/>
      <c r="D238" s="5" t="s">
        <v>9</v>
      </c>
      <c r="E238" s="68">
        <v>26</v>
      </c>
      <c r="F238" s="68">
        <f>E238</f>
        <v>26</v>
      </c>
      <c r="G238" s="8">
        <f>F238+Aug!G238</f>
        <v>357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F239+Aug!G239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46</v>
      </c>
      <c r="F240" s="67">
        <f>SUM(F241:F242)</f>
        <v>46</v>
      </c>
      <c r="G240" s="10">
        <f>F240+Aug!G240</f>
        <v>676</v>
      </c>
    </row>
    <row r="241" spans="1:7" outlineLevel="1" x14ac:dyDescent="0.2">
      <c r="A241" s="5"/>
      <c r="B241" s="5"/>
      <c r="D241" s="5" t="s">
        <v>11</v>
      </c>
      <c r="E241" s="68">
        <v>46</v>
      </c>
      <c r="F241" s="68">
        <f>E241</f>
        <v>46</v>
      </c>
      <c r="G241" s="8">
        <f>F241+Aug!G241</f>
        <v>676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F242+Aug!G242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3780</v>
      </c>
      <c r="G243" s="13">
        <f>F243+Aug!G243</f>
        <v>31022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6639</v>
      </c>
      <c r="G245" s="10">
        <f>F245+Aug!G245</f>
        <v>52581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2859</v>
      </c>
      <c r="G246" s="8">
        <f>F246+Aug!G246</f>
        <v>21559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3780</v>
      </c>
      <c r="G247" s="8">
        <f>F247+Aug!G247</f>
        <v>31022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F248+Aug!G248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F249+Aug!G249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8">
        <f>F250+Aug!G250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55</v>
      </c>
      <c r="F255" s="72" t="s">
        <v>55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2836</v>
      </c>
      <c r="F257" s="13">
        <f>SUM(F258:F267)</f>
        <v>6049</v>
      </c>
      <c r="G257" s="13">
        <f>E257+Aug!G257</f>
        <v>29087</v>
      </c>
    </row>
    <row r="258" spans="1:7" x14ac:dyDescent="0.2">
      <c r="B258" s="9" t="s">
        <v>71</v>
      </c>
      <c r="C258" s="9"/>
      <c r="D258" s="9"/>
      <c r="E258" s="10">
        <v>216</v>
      </c>
      <c r="F258" s="10">
        <v>440</v>
      </c>
      <c r="G258" s="10">
        <f>E258+Aug!G258</f>
        <v>3324</v>
      </c>
    </row>
    <row r="259" spans="1:7" x14ac:dyDescent="0.2">
      <c r="B259" s="9" t="s">
        <v>18</v>
      </c>
      <c r="C259" s="9"/>
      <c r="D259" s="9"/>
      <c r="E259" s="10">
        <v>1033</v>
      </c>
      <c r="F259" s="10">
        <v>1752</v>
      </c>
      <c r="G259" s="10">
        <f>E259+Aug!G259</f>
        <v>7779</v>
      </c>
    </row>
    <row r="260" spans="1:7" x14ac:dyDescent="0.2">
      <c r="B260" s="9" t="s">
        <v>19</v>
      </c>
      <c r="C260" s="9"/>
      <c r="D260" s="9"/>
      <c r="E260" s="10">
        <v>301</v>
      </c>
      <c r="F260" s="10">
        <v>956</v>
      </c>
      <c r="G260" s="10">
        <f>E260+Aug!G260</f>
        <v>2803</v>
      </c>
    </row>
    <row r="261" spans="1:7" x14ac:dyDescent="0.2">
      <c r="B261" s="9" t="s">
        <v>20</v>
      </c>
      <c r="C261" s="9"/>
      <c r="D261" s="9"/>
      <c r="E261" s="10">
        <v>499</v>
      </c>
      <c r="F261" s="10">
        <v>679</v>
      </c>
      <c r="G261" s="10">
        <f>E261+Aug!G261</f>
        <v>5304</v>
      </c>
    </row>
    <row r="262" spans="1:7" x14ac:dyDescent="0.2">
      <c r="B262" s="9" t="s">
        <v>21</v>
      </c>
      <c r="C262" s="9"/>
      <c r="D262" s="9"/>
      <c r="E262" s="10">
        <v>0</v>
      </c>
      <c r="F262" s="10">
        <v>628</v>
      </c>
      <c r="G262" s="10">
        <f>E262+Aug!G262</f>
        <v>536</v>
      </c>
    </row>
    <row r="263" spans="1:7" x14ac:dyDescent="0.2">
      <c r="B263" s="9" t="s">
        <v>22</v>
      </c>
      <c r="C263" s="9"/>
      <c r="D263" s="9"/>
      <c r="E263" s="10">
        <v>76</v>
      </c>
      <c r="F263" s="10">
        <v>229</v>
      </c>
      <c r="G263" s="10">
        <f>E263+Aug!G263</f>
        <v>902</v>
      </c>
    </row>
    <row r="264" spans="1:7" x14ac:dyDescent="0.2">
      <c r="B264" s="9" t="s">
        <v>23</v>
      </c>
      <c r="C264" s="9"/>
      <c r="D264" s="9"/>
      <c r="E264" s="10">
        <v>499</v>
      </c>
      <c r="F264" s="10">
        <v>679</v>
      </c>
      <c r="G264" s="10">
        <f>E264+Aug!G264</f>
        <v>5304</v>
      </c>
    </row>
    <row r="265" spans="1:7" x14ac:dyDescent="0.2">
      <c r="B265" s="9" t="s">
        <v>24</v>
      </c>
      <c r="C265" s="9"/>
      <c r="D265" s="9"/>
      <c r="E265" s="10">
        <v>0</v>
      </c>
      <c r="F265" s="10">
        <v>0</v>
      </c>
      <c r="G265" s="10">
        <f>E265+Aug!G265</f>
        <v>840</v>
      </c>
    </row>
    <row r="266" spans="1:7" x14ac:dyDescent="0.2">
      <c r="B266" s="9" t="s">
        <v>66</v>
      </c>
      <c r="C266" s="9"/>
      <c r="D266" s="9"/>
      <c r="E266" s="10">
        <v>152</v>
      </c>
      <c r="F266" s="10">
        <v>354</v>
      </c>
      <c r="G266" s="10">
        <f>E266+Aug!G266</f>
        <v>1287</v>
      </c>
    </row>
    <row r="267" spans="1:7" x14ac:dyDescent="0.2">
      <c r="B267" s="9" t="s">
        <v>70</v>
      </c>
      <c r="C267" s="9"/>
      <c r="D267" s="9"/>
      <c r="E267" s="10">
        <v>60</v>
      </c>
      <c r="F267" s="10">
        <v>332</v>
      </c>
      <c r="G267" s="10">
        <f>E267+Aug!G267</f>
        <v>1008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56</v>
      </c>
      <c r="F1" s="72" t="s">
        <v>56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51132</v>
      </c>
      <c r="F4" s="74">
        <f>SUM(F6,F31,F57,F81,F105,F129,F154,F178,F204,F228)</f>
        <v>87260</v>
      </c>
      <c r="G4" s="4">
        <f>F4+Sep!G4</f>
        <v>775192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3582</v>
      </c>
      <c r="F6" s="65">
        <f>SUM(F7,F22)</f>
        <v>6485</v>
      </c>
      <c r="G6" s="16">
        <f>F6+Sep!G6</f>
        <v>96253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3582</v>
      </c>
      <c r="F7" s="66">
        <f>SUM(F8:F11,F15,F18,F21)</f>
        <v>3882</v>
      </c>
      <c r="G7" s="13">
        <f>F7+Sep!G7</f>
        <v>62382</v>
      </c>
    </row>
    <row r="8" spans="1:7" x14ac:dyDescent="0.2">
      <c r="A8" s="5"/>
      <c r="B8" s="5"/>
      <c r="C8" s="9" t="s">
        <v>6</v>
      </c>
      <c r="D8" s="5"/>
      <c r="E8" s="67">
        <v>2888</v>
      </c>
      <c r="F8" s="67">
        <f>E8</f>
        <v>2888</v>
      </c>
      <c r="G8" s="10">
        <f>F8+Sep!G8</f>
        <v>16414</v>
      </c>
    </row>
    <row r="9" spans="1:7" x14ac:dyDescent="0.2">
      <c r="A9" s="5"/>
      <c r="B9" s="5"/>
      <c r="C9" s="9" t="s">
        <v>7</v>
      </c>
      <c r="D9" s="5"/>
      <c r="E9" s="67">
        <v>0</v>
      </c>
      <c r="F9" s="67">
        <f>E9</f>
        <v>0</v>
      </c>
      <c r="G9" s="10">
        <f>F9+Sep!G9</f>
        <v>32808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F10+Sep!G10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62</v>
      </c>
      <c r="F11" s="67">
        <f>SUM(F12:F14)</f>
        <v>62</v>
      </c>
      <c r="G11" s="10">
        <f>F11+Sep!G11</f>
        <v>575</v>
      </c>
    </row>
    <row r="12" spans="1:7" outlineLevel="1" x14ac:dyDescent="0.2">
      <c r="A12" s="5"/>
      <c r="B12" s="5"/>
      <c r="C12" s="9"/>
      <c r="D12" s="5" t="s">
        <v>6</v>
      </c>
      <c r="E12" s="68">
        <v>62</v>
      </c>
      <c r="F12" s="68">
        <f>E12</f>
        <v>62</v>
      </c>
      <c r="G12" s="8">
        <f>F12+Sep!G12</f>
        <v>314</v>
      </c>
    </row>
    <row r="13" spans="1:7" outlineLevel="1" x14ac:dyDescent="0.2">
      <c r="A13" s="5"/>
      <c r="B13" s="5"/>
      <c r="C13" s="9"/>
      <c r="D13" s="5" t="s">
        <v>7</v>
      </c>
      <c r="E13" s="68">
        <v>0</v>
      </c>
      <c r="F13" s="68">
        <f>E13</f>
        <v>0</v>
      </c>
      <c r="G13" s="8">
        <f>F13+Sep!G13</f>
        <v>261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F14+Sep!G14</f>
        <v>0</v>
      </c>
    </row>
    <row r="15" spans="1:7" x14ac:dyDescent="0.2">
      <c r="A15" s="5"/>
      <c r="B15" s="5"/>
      <c r="C15" s="9" t="s">
        <v>3</v>
      </c>
      <c r="E15" s="67">
        <f>SUM(E16:E17)</f>
        <v>383</v>
      </c>
      <c r="F15" s="67">
        <f>SUM(F16:F17)</f>
        <v>383</v>
      </c>
      <c r="G15" s="10">
        <f>F15+Sep!G15</f>
        <v>5674</v>
      </c>
    </row>
    <row r="16" spans="1:7" outlineLevel="1" x14ac:dyDescent="0.2">
      <c r="A16" s="5"/>
      <c r="B16" s="5"/>
      <c r="D16" s="5" t="s">
        <v>9</v>
      </c>
      <c r="E16" s="68">
        <v>59</v>
      </c>
      <c r="F16" s="68">
        <f>E16</f>
        <v>59</v>
      </c>
      <c r="G16" s="8">
        <f>F16+Sep!G16</f>
        <v>442</v>
      </c>
    </row>
    <row r="17" spans="1:7" outlineLevel="1" x14ac:dyDescent="0.2">
      <c r="A17" s="5"/>
      <c r="B17" s="5"/>
      <c r="D17" s="5" t="s">
        <v>10</v>
      </c>
      <c r="E17" s="68">
        <v>324</v>
      </c>
      <c r="F17" s="68">
        <f>E17</f>
        <v>324</v>
      </c>
      <c r="G17" s="8">
        <f>F17+Sep!G17</f>
        <v>5232</v>
      </c>
    </row>
    <row r="18" spans="1:7" x14ac:dyDescent="0.2">
      <c r="A18" s="5"/>
      <c r="B18" s="5"/>
      <c r="C18" s="9" t="s">
        <v>2</v>
      </c>
      <c r="D18" s="5"/>
      <c r="E18" s="67">
        <f>SUM(E19:E20)</f>
        <v>249</v>
      </c>
      <c r="F18" s="67">
        <f>SUM(F19:F20)</f>
        <v>549</v>
      </c>
      <c r="G18" s="10">
        <f>F18+Sep!G18</f>
        <v>5899</v>
      </c>
    </row>
    <row r="19" spans="1:7" outlineLevel="1" x14ac:dyDescent="0.2">
      <c r="A19" s="5"/>
      <c r="B19" s="5"/>
      <c r="D19" s="5" t="s">
        <v>11</v>
      </c>
      <c r="E19" s="68">
        <v>149</v>
      </c>
      <c r="F19" s="68">
        <f>E19</f>
        <v>149</v>
      </c>
      <c r="G19" s="8">
        <f>F19+Sep!G19</f>
        <v>2291</v>
      </c>
    </row>
    <row r="20" spans="1:7" outlineLevel="1" x14ac:dyDescent="0.2">
      <c r="A20" s="5"/>
      <c r="B20" s="5"/>
      <c r="C20" s="5"/>
      <c r="D20" s="5" t="s">
        <v>12</v>
      </c>
      <c r="E20" s="68">
        <v>100</v>
      </c>
      <c r="F20" s="68">
        <f>E20*4</f>
        <v>400</v>
      </c>
      <c r="G20" s="8">
        <f>F20+Sep!G20</f>
        <v>3608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F21+Sep!G21</f>
        <v>1012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2603</v>
      </c>
      <c r="G22" s="13">
        <f>F22+Sep!G22</f>
        <v>33871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6485</v>
      </c>
      <c r="G24" s="10">
        <f>F24+Sep!G24</f>
        <v>96253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3882</v>
      </c>
      <c r="G25" s="8">
        <f>F25+Sep!G25</f>
        <v>62382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2603</v>
      </c>
      <c r="G26" s="8">
        <f>F26+Sep!G26</f>
        <v>33871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0</v>
      </c>
      <c r="G27" s="10">
        <f>F27+Sep!G27</f>
        <v>54659</v>
      </c>
    </row>
    <row r="28" spans="1:7" x14ac:dyDescent="0.2">
      <c r="A28" s="5"/>
      <c r="B28" s="5" t="s">
        <v>16</v>
      </c>
      <c r="C28" s="5"/>
      <c r="D28" s="5"/>
      <c r="E28" s="68"/>
      <c r="F28" s="68">
        <v>0</v>
      </c>
      <c r="G28" s="8">
        <f>F28+Sep!G28</f>
        <v>41054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0</v>
      </c>
      <c r="G29" s="8">
        <f>F29+Sep!G29</f>
        <v>13605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23795</v>
      </c>
      <c r="F31" s="65">
        <f>SUM(F32,F48)</f>
        <v>33754</v>
      </c>
      <c r="G31" s="16">
        <f>F31+Sep!G31</f>
        <v>234575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23795</v>
      </c>
      <c r="F32" s="66">
        <f>SUM(F33:F36,F40,F43,F46,F47)</f>
        <v>25154</v>
      </c>
      <c r="G32" s="13">
        <f>F32+Sep!G32</f>
        <v>159139</v>
      </c>
    </row>
    <row r="33" spans="1:7" x14ac:dyDescent="0.2">
      <c r="A33" s="5"/>
      <c r="B33" s="9"/>
      <c r="C33" s="9" t="s">
        <v>68</v>
      </c>
      <c r="D33" s="5"/>
      <c r="E33" s="67">
        <v>0</v>
      </c>
      <c r="F33" s="67">
        <f>E33</f>
        <v>0</v>
      </c>
      <c r="G33" s="10">
        <f>F33+Sep!G33</f>
        <v>5923</v>
      </c>
    </row>
    <row r="34" spans="1:7" x14ac:dyDescent="0.2">
      <c r="A34" s="5"/>
      <c r="B34" s="5"/>
      <c r="C34" s="9" t="s">
        <v>25</v>
      </c>
      <c r="D34" s="5"/>
      <c r="E34" s="67">
        <v>20179</v>
      </c>
      <c r="F34" s="67">
        <f>E34</f>
        <v>20179</v>
      </c>
      <c r="G34" s="10">
        <f>F34+Sep!G34</f>
        <v>127319</v>
      </c>
    </row>
    <row r="35" spans="1:7" x14ac:dyDescent="0.2">
      <c r="A35" s="5"/>
      <c r="B35" s="5"/>
      <c r="C35" s="9" t="s">
        <v>69</v>
      </c>
      <c r="D35" s="5"/>
      <c r="E35" s="67">
        <v>37</v>
      </c>
      <c r="F35" s="67">
        <f>E35</f>
        <v>37</v>
      </c>
      <c r="G35" s="10">
        <f>F35+Sep!G35</f>
        <v>1579</v>
      </c>
    </row>
    <row r="36" spans="1:7" x14ac:dyDescent="0.2">
      <c r="A36" s="5"/>
      <c r="B36" s="5"/>
      <c r="C36" s="9" t="s">
        <v>13</v>
      </c>
      <c r="D36" s="5"/>
      <c r="E36" s="67">
        <f>SUM(E37:E39)</f>
        <v>108</v>
      </c>
      <c r="F36" s="67">
        <f>SUM(F37:F39)</f>
        <v>108</v>
      </c>
      <c r="G36" s="10">
        <f>F36+Sep!G36</f>
        <v>1550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F37+Sep!G37</f>
        <v>0</v>
      </c>
    </row>
    <row r="38" spans="1:7" outlineLevel="1" x14ac:dyDescent="0.2">
      <c r="A38" s="5"/>
      <c r="B38" s="5"/>
      <c r="C38" s="9"/>
      <c r="D38" s="5" t="s">
        <v>25</v>
      </c>
      <c r="E38" s="68">
        <v>108</v>
      </c>
      <c r="F38" s="68">
        <f>E38</f>
        <v>108</v>
      </c>
      <c r="G38" s="8">
        <f>F38+Sep!G38</f>
        <v>1550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F39+Sep!G39</f>
        <v>0</v>
      </c>
    </row>
    <row r="40" spans="1:7" x14ac:dyDescent="0.2">
      <c r="A40" s="5"/>
      <c r="B40" s="5"/>
      <c r="C40" s="9" t="s">
        <v>3</v>
      </c>
      <c r="E40" s="67">
        <f>SUM(E41:E42)</f>
        <v>1416</v>
      </c>
      <c r="F40" s="67">
        <f>SUM(F41:F42)</f>
        <v>1416</v>
      </c>
      <c r="G40" s="10">
        <f>F40+Sep!G40</f>
        <v>7022</v>
      </c>
    </row>
    <row r="41" spans="1:7" outlineLevel="1" x14ac:dyDescent="0.2">
      <c r="A41" s="5"/>
      <c r="B41" s="5"/>
      <c r="D41" s="5" t="s">
        <v>9</v>
      </c>
      <c r="E41" s="68">
        <v>11</v>
      </c>
      <c r="F41" s="68">
        <f>E41</f>
        <v>11</v>
      </c>
      <c r="G41" s="8">
        <f>F41+Sep!G41</f>
        <v>55</v>
      </c>
    </row>
    <row r="42" spans="1:7" outlineLevel="1" x14ac:dyDescent="0.2">
      <c r="A42" s="5"/>
      <c r="B42" s="5"/>
      <c r="D42" s="5" t="s">
        <v>10</v>
      </c>
      <c r="E42" s="68">
        <v>1405</v>
      </c>
      <c r="F42" s="68">
        <f>E42</f>
        <v>1405</v>
      </c>
      <c r="G42" s="8">
        <f>F42+Sep!G42</f>
        <v>6967</v>
      </c>
    </row>
    <row r="43" spans="1:7" x14ac:dyDescent="0.2">
      <c r="A43" s="5"/>
      <c r="B43" s="5"/>
      <c r="C43" s="9" t="s">
        <v>2</v>
      </c>
      <c r="D43" s="5"/>
      <c r="E43" s="67">
        <f>SUM(E44:E45)</f>
        <v>128</v>
      </c>
      <c r="F43" s="67">
        <f>SUM(F44:F45)</f>
        <v>314</v>
      </c>
      <c r="G43" s="10">
        <f>F43+Sep!G43</f>
        <v>1805</v>
      </c>
    </row>
    <row r="44" spans="1:7" outlineLevel="1" x14ac:dyDescent="0.2">
      <c r="A44" s="5"/>
      <c r="B44" s="5"/>
      <c r="D44" s="5" t="s">
        <v>11</v>
      </c>
      <c r="E44" s="68">
        <v>66</v>
      </c>
      <c r="F44" s="68">
        <f>E44</f>
        <v>66</v>
      </c>
      <c r="G44" s="8">
        <f>F44+Sep!G44</f>
        <v>529</v>
      </c>
    </row>
    <row r="45" spans="1:7" outlineLevel="1" x14ac:dyDescent="0.2">
      <c r="A45" s="5"/>
      <c r="B45" s="5"/>
      <c r="C45" s="5"/>
      <c r="D45" s="5" t="s">
        <v>12</v>
      </c>
      <c r="E45" s="68">
        <v>62</v>
      </c>
      <c r="F45" s="68">
        <f>E45*4</f>
        <v>248</v>
      </c>
      <c r="G45" s="8">
        <f>F45+Sep!G45</f>
        <v>1276</v>
      </c>
    </row>
    <row r="46" spans="1:7" x14ac:dyDescent="0.2">
      <c r="A46" s="5"/>
      <c r="B46" s="5"/>
      <c r="C46" s="9" t="s">
        <v>26</v>
      </c>
      <c r="D46" s="5"/>
      <c r="E46" s="67">
        <v>391</v>
      </c>
      <c r="F46" s="67">
        <f>E46*4</f>
        <v>1564</v>
      </c>
      <c r="G46" s="10">
        <f>F46+Sep!G46</f>
        <v>9692</v>
      </c>
    </row>
    <row r="47" spans="1:7" x14ac:dyDescent="0.2">
      <c r="A47" s="5"/>
      <c r="B47" s="5"/>
      <c r="C47" s="9" t="s">
        <v>27</v>
      </c>
      <c r="D47" s="5"/>
      <c r="E47" s="67">
        <v>1536</v>
      </c>
      <c r="F47" s="67">
        <f>E47</f>
        <v>1536</v>
      </c>
      <c r="G47" s="10">
        <f>F47+Sep!G47</f>
        <v>4249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8600</v>
      </c>
      <c r="G48" s="13">
        <f>F48+Sep!G48</f>
        <v>75436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33717</v>
      </c>
      <c r="G50" s="10">
        <f>F50+Sep!G50</f>
        <v>232996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25117</v>
      </c>
      <c r="G51" s="8">
        <f>F51+Sep!G51</f>
        <v>157560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8600</v>
      </c>
      <c r="G52" s="8">
        <f>F52+Sep!G52</f>
        <v>75436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33743</v>
      </c>
      <c r="G53" s="10">
        <f>F53+Sep!G53</f>
        <v>225552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25143</v>
      </c>
      <c r="G54" s="8">
        <f>F54+Sep!G54</f>
        <v>152122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8600</v>
      </c>
      <c r="G55" s="8">
        <f>F55+Sep!G55</f>
        <v>73430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9144</v>
      </c>
      <c r="F57" s="65">
        <f>SUM(F58,F72)</f>
        <v>16837</v>
      </c>
      <c r="G57" s="16">
        <f>F57+Sep!G57</f>
        <v>155379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9144</v>
      </c>
      <c r="F58" s="66">
        <f>SUM(F59:F62,F66,F69)</f>
        <v>9339</v>
      </c>
      <c r="G58" s="13">
        <f>F58+Sep!G58</f>
        <v>73925</v>
      </c>
    </row>
    <row r="59" spans="1:7" x14ac:dyDescent="0.2">
      <c r="A59" s="5"/>
      <c r="B59" s="5"/>
      <c r="C59" s="9" t="s">
        <v>6</v>
      </c>
      <c r="D59" s="5"/>
      <c r="E59" s="67">
        <v>0</v>
      </c>
      <c r="F59" s="67">
        <f>E59</f>
        <v>0</v>
      </c>
      <c r="G59" s="10">
        <f>F59+Sep!G59</f>
        <v>38407</v>
      </c>
    </row>
    <row r="60" spans="1:7" x14ac:dyDescent="0.2">
      <c r="A60" s="5"/>
      <c r="B60" s="5"/>
      <c r="C60" s="9" t="s">
        <v>7</v>
      </c>
      <c r="D60" s="5"/>
      <c r="E60" s="67">
        <v>7204</v>
      </c>
      <c r="F60" s="67">
        <f>E60</f>
        <v>7204</v>
      </c>
      <c r="G60" s="10">
        <f>F60+Sep!G60</f>
        <v>26375</v>
      </c>
    </row>
    <row r="61" spans="1:7" x14ac:dyDescent="0.2">
      <c r="A61" s="5"/>
      <c r="B61" s="5"/>
      <c r="C61" s="9" t="s">
        <v>8</v>
      </c>
      <c r="D61" s="5"/>
      <c r="E61" s="67">
        <v>1422</v>
      </c>
      <c r="F61" s="67">
        <f>E61</f>
        <v>1422</v>
      </c>
      <c r="G61" s="10">
        <f>F61+Sep!G61</f>
        <v>3774</v>
      </c>
    </row>
    <row r="62" spans="1:7" x14ac:dyDescent="0.2">
      <c r="A62" s="5"/>
      <c r="B62" s="5"/>
      <c r="C62" s="9" t="s">
        <v>13</v>
      </c>
      <c r="D62" s="5"/>
      <c r="E62" s="67">
        <f>SUM(E63:E65)</f>
        <v>137</v>
      </c>
      <c r="F62" s="67">
        <f>SUM(F63:F65)</f>
        <v>137</v>
      </c>
      <c r="G62" s="10">
        <f>F62+Sep!G62</f>
        <v>1340</v>
      </c>
    </row>
    <row r="63" spans="1:7" outlineLevel="1" x14ac:dyDescent="0.2">
      <c r="A63" s="5"/>
      <c r="B63" s="5"/>
      <c r="C63" s="9"/>
      <c r="D63" s="5" t="s">
        <v>6</v>
      </c>
      <c r="E63" s="68">
        <v>0</v>
      </c>
      <c r="F63" s="68">
        <f>E63</f>
        <v>0</v>
      </c>
      <c r="G63" s="8">
        <f>F63+Sep!G63</f>
        <v>991</v>
      </c>
    </row>
    <row r="64" spans="1:7" outlineLevel="1" x14ac:dyDescent="0.2">
      <c r="A64" s="5"/>
      <c r="B64" s="5"/>
      <c r="C64" s="9"/>
      <c r="D64" s="5" t="s">
        <v>7</v>
      </c>
      <c r="E64" s="68">
        <v>137</v>
      </c>
      <c r="F64" s="68">
        <f>E64</f>
        <v>137</v>
      </c>
      <c r="G64" s="8">
        <f>F64+Sep!G64</f>
        <v>349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F65+Sep!G65</f>
        <v>0</v>
      </c>
    </row>
    <row r="66" spans="1:7" x14ac:dyDescent="0.2">
      <c r="A66" s="5"/>
      <c r="B66" s="5"/>
      <c r="C66" s="9" t="s">
        <v>3</v>
      </c>
      <c r="E66" s="67">
        <f>SUM(E67:E68)</f>
        <v>180</v>
      </c>
      <c r="F66" s="67">
        <f>SUM(F67:F68)</f>
        <v>180</v>
      </c>
      <c r="G66" s="10">
        <f>F66+Sep!G66</f>
        <v>1094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F67+Sep!G67</f>
        <v>166</v>
      </c>
    </row>
    <row r="68" spans="1:7" outlineLevel="1" x14ac:dyDescent="0.2">
      <c r="A68" s="5"/>
      <c r="B68" s="5"/>
      <c r="D68" s="5" t="s">
        <v>10</v>
      </c>
      <c r="E68" s="68">
        <v>180</v>
      </c>
      <c r="F68" s="68">
        <f>E68</f>
        <v>180</v>
      </c>
      <c r="G68" s="8">
        <f>F68+Sep!G68</f>
        <v>928</v>
      </c>
    </row>
    <row r="69" spans="1:7" x14ac:dyDescent="0.2">
      <c r="A69" s="5"/>
      <c r="B69" s="5"/>
      <c r="C69" s="9" t="s">
        <v>2</v>
      </c>
      <c r="D69" s="5"/>
      <c r="E69" s="67">
        <f>SUM(E70:E71)</f>
        <v>201</v>
      </c>
      <c r="F69" s="67">
        <f>SUM(F70:F71)</f>
        <v>396</v>
      </c>
      <c r="G69" s="10">
        <f>F69+Sep!G69</f>
        <v>2935</v>
      </c>
    </row>
    <row r="70" spans="1:7" outlineLevel="1" x14ac:dyDescent="0.2">
      <c r="A70" s="5"/>
      <c r="B70" s="5"/>
      <c r="D70" s="5" t="s">
        <v>11</v>
      </c>
      <c r="E70" s="68">
        <v>136</v>
      </c>
      <c r="F70" s="68">
        <f>E70</f>
        <v>136</v>
      </c>
      <c r="G70" s="8">
        <f>F70+Sep!G70</f>
        <v>1387</v>
      </c>
    </row>
    <row r="71" spans="1:7" outlineLevel="1" x14ac:dyDescent="0.2">
      <c r="A71" s="5"/>
      <c r="B71" s="5"/>
      <c r="C71" s="5"/>
      <c r="D71" s="5" t="s">
        <v>12</v>
      </c>
      <c r="E71" s="68">
        <v>65</v>
      </c>
      <c r="F71" s="68">
        <f>E71*4</f>
        <v>260</v>
      </c>
      <c r="G71" s="8">
        <f>F71+Sep!G71</f>
        <v>1548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7498</v>
      </c>
      <c r="G72" s="13">
        <f>F72+Sep!G72</f>
        <v>81454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15415</v>
      </c>
      <c r="G74" s="10">
        <f>F74+Sep!G74</f>
        <v>151605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7917</v>
      </c>
      <c r="G75" s="8">
        <f>F75+Sep!G75</f>
        <v>70151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7498</v>
      </c>
      <c r="G76" s="8">
        <f>F76+Sep!G76</f>
        <v>81454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16837</v>
      </c>
      <c r="G77" s="10">
        <f>F77+Sep!G77</f>
        <v>82866</v>
      </c>
    </row>
    <row r="78" spans="1:7" x14ac:dyDescent="0.2">
      <c r="A78" s="5"/>
      <c r="B78" s="5" t="s">
        <v>16</v>
      </c>
      <c r="C78" s="5"/>
      <c r="D78" s="5"/>
      <c r="E78" s="68"/>
      <c r="F78" s="68">
        <f>SUM(F60,F61,F64,F65,F68,F70,F71)</f>
        <v>9339</v>
      </c>
      <c r="G78" s="8">
        <f>F78+Sep!G78</f>
        <v>32342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f>SUM(F72)</f>
        <v>7498</v>
      </c>
      <c r="G79" s="8">
        <f>F79+Sep!G79</f>
        <v>50524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3540</v>
      </c>
      <c r="F81" s="65">
        <f>SUM(F82,F96)</f>
        <v>6846</v>
      </c>
      <c r="G81" s="16">
        <f>F81+Sep!G81</f>
        <v>50372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3540</v>
      </c>
      <c r="F82" s="66">
        <f>SUM(F83:F86,F90,F93)</f>
        <v>3678</v>
      </c>
      <c r="G82" s="13">
        <f>F82+Sep!G82</f>
        <v>25316</v>
      </c>
    </row>
    <row r="83" spans="1:7" x14ac:dyDescent="0.2">
      <c r="A83" s="5"/>
      <c r="B83" s="5"/>
      <c r="C83" s="9" t="s">
        <v>6</v>
      </c>
      <c r="D83" s="5"/>
      <c r="E83" s="67">
        <v>1235</v>
      </c>
      <c r="F83" s="67">
        <f>E83</f>
        <v>1235</v>
      </c>
      <c r="G83" s="10">
        <f>F83+Sep!G83</f>
        <v>13387</v>
      </c>
    </row>
    <row r="84" spans="1:7" x14ac:dyDescent="0.2">
      <c r="A84" s="5"/>
      <c r="B84" s="5"/>
      <c r="C84" s="9" t="s">
        <v>7</v>
      </c>
      <c r="D84" s="5"/>
      <c r="E84" s="67">
        <v>401</v>
      </c>
      <c r="F84" s="67">
        <f>E84</f>
        <v>401</v>
      </c>
      <c r="G84" s="10">
        <f>F84+Sep!G84</f>
        <v>2844</v>
      </c>
    </row>
    <row r="85" spans="1:7" x14ac:dyDescent="0.2">
      <c r="A85" s="5"/>
      <c r="B85" s="5"/>
      <c r="C85" s="9" t="s">
        <v>8</v>
      </c>
      <c r="D85" s="5"/>
      <c r="E85" s="67">
        <v>1472</v>
      </c>
      <c r="F85" s="67">
        <f>E85</f>
        <v>1472</v>
      </c>
      <c r="G85" s="10">
        <f>F85+Sep!G85</f>
        <v>4139</v>
      </c>
    </row>
    <row r="86" spans="1:7" x14ac:dyDescent="0.2">
      <c r="A86" s="5"/>
      <c r="B86" s="5"/>
      <c r="C86" s="9" t="s">
        <v>13</v>
      </c>
      <c r="D86" s="5"/>
      <c r="E86" s="67">
        <f>SUM(E87:E89)</f>
        <v>16</v>
      </c>
      <c r="F86" s="67">
        <f>SUM(F87:F89)</f>
        <v>16</v>
      </c>
      <c r="G86" s="10">
        <f>F86+Sep!G86</f>
        <v>94</v>
      </c>
    </row>
    <row r="87" spans="1:7" outlineLevel="1" x14ac:dyDescent="0.2">
      <c r="A87" s="5"/>
      <c r="B87" s="5"/>
      <c r="C87" s="9"/>
      <c r="D87" s="5" t="s">
        <v>6</v>
      </c>
      <c r="E87" s="68">
        <v>16</v>
      </c>
      <c r="F87" s="68">
        <f>E87</f>
        <v>16</v>
      </c>
      <c r="G87" s="8">
        <f>F87+Sep!G87</f>
        <v>94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F88+Sep!G88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F89+Sep!G89</f>
        <v>0</v>
      </c>
    </row>
    <row r="90" spans="1:7" x14ac:dyDescent="0.2">
      <c r="A90" s="5"/>
      <c r="B90" s="5"/>
      <c r="C90" s="9" t="s">
        <v>3</v>
      </c>
      <c r="E90" s="67">
        <f>SUM(E91:E92)</f>
        <v>310</v>
      </c>
      <c r="F90" s="67">
        <f>SUM(F91:F92)</f>
        <v>310</v>
      </c>
      <c r="G90" s="10">
        <f>F90+Sep!G90</f>
        <v>2668</v>
      </c>
    </row>
    <row r="91" spans="1:7" outlineLevel="1" x14ac:dyDescent="0.2">
      <c r="A91" s="5"/>
      <c r="B91" s="5"/>
      <c r="D91" s="5" t="s">
        <v>9</v>
      </c>
      <c r="E91" s="68">
        <v>19</v>
      </c>
      <c r="F91" s="68">
        <f>E91</f>
        <v>19</v>
      </c>
      <c r="G91" s="8">
        <f>F91+Sep!G91</f>
        <v>227</v>
      </c>
    </row>
    <row r="92" spans="1:7" outlineLevel="1" x14ac:dyDescent="0.2">
      <c r="A92" s="5"/>
      <c r="B92" s="5"/>
      <c r="D92" s="5" t="s">
        <v>10</v>
      </c>
      <c r="E92" s="68">
        <v>291</v>
      </c>
      <c r="F92" s="68">
        <f>E92</f>
        <v>291</v>
      </c>
      <c r="G92" s="8">
        <f>F92+Sep!G92</f>
        <v>2441</v>
      </c>
    </row>
    <row r="93" spans="1:7" x14ac:dyDescent="0.2">
      <c r="A93" s="5"/>
      <c r="B93" s="5"/>
      <c r="C93" s="9" t="s">
        <v>2</v>
      </c>
      <c r="D93" s="5"/>
      <c r="E93" s="67">
        <f>SUM(E94:E95)</f>
        <v>106</v>
      </c>
      <c r="F93" s="67">
        <f>SUM(F94:F95)</f>
        <v>244</v>
      </c>
      <c r="G93" s="10">
        <f>F93+Sep!G93</f>
        <v>2184</v>
      </c>
    </row>
    <row r="94" spans="1:7" outlineLevel="1" x14ac:dyDescent="0.2">
      <c r="A94" s="5"/>
      <c r="B94" s="5"/>
      <c r="D94" s="5" t="s">
        <v>11</v>
      </c>
      <c r="E94" s="68">
        <v>60</v>
      </c>
      <c r="F94" s="68">
        <f>E94</f>
        <v>60</v>
      </c>
      <c r="G94" s="8">
        <f>F94+Sep!G94</f>
        <v>652</v>
      </c>
    </row>
    <row r="95" spans="1:7" outlineLevel="1" x14ac:dyDescent="0.2">
      <c r="A95" s="5"/>
      <c r="B95" s="5"/>
      <c r="C95" s="5"/>
      <c r="D95" s="5" t="s">
        <v>12</v>
      </c>
      <c r="E95" s="68">
        <v>46</v>
      </c>
      <c r="F95" s="68">
        <f>E95*4</f>
        <v>184</v>
      </c>
      <c r="G95" s="8">
        <f>F95+Sep!G95</f>
        <v>1532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3168</v>
      </c>
      <c r="G96" s="13">
        <f>F96+Sep!G96</f>
        <v>25056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5130</v>
      </c>
      <c r="G98" s="10">
        <f>F98+Sep!G98</f>
        <v>45122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2206</v>
      </c>
      <c r="G99" s="8">
        <f>F99+Sep!G99</f>
        <v>21177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SUM(F96)-127-117</f>
        <v>2924</v>
      </c>
      <c r="G100" s="8">
        <f>F100+Sep!G100</f>
        <v>23945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3793</v>
      </c>
      <c r="G101" s="10">
        <f>F101+Sep!G101</f>
        <v>14095</v>
      </c>
    </row>
    <row r="102" spans="1:7" x14ac:dyDescent="0.2">
      <c r="A102" s="5"/>
      <c r="B102" s="5" t="s">
        <v>16</v>
      </c>
      <c r="C102" s="5"/>
      <c r="D102" s="5"/>
      <c r="E102" s="68"/>
      <c r="F102" s="68">
        <v>2218</v>
      </c>
      <c r="G102" s="8">
        <f>F102+Sep!G102</f>
        <v>9911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1575</v>
      </c>
      <c r="G103" s="8">
        <f>F103+Sep!G103</f>
        <v>4184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2842</v>
      </c>
      <c r="F105" s="65">
        <f>SUM(F106,F120)</f>
        <v>6081</v>
      </c>
      <c r="G105" s="16">
        <f>F105+Sep!G105</f>
        <v>42000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2842</v>
      </c>
      <c r="F106" s="66">
        <f>SUM(F107:F110,F114,F117)</f>
        <v>2851</v>
      </c>
      <c r="G106" s="13">
        <f>F106+Sep!G106</f>
        <v>22419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F107+Sep!G107</f>
        <v>1364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F108+Sep!G108</f>
        <v>0</v>
      </c>
    </row>
    <row r="109" spans="1:7" x14ac:dyDescent="0.2">
      <c r="A109" s="5"/>
      <c r="B109" s="5"/>
      <c r="C109" s="9" t="s">
        <v>8</v>
      </c>
      <c r="D109" s="5"/>
      <c r="E109" s="67">
        <v>2745</v>
      </c>
      <c r="F109" s="67">
        <f>E109</f>
        <v>2745</v>
      </c>
      <c r="G109" s="10">
        <f>F109+Sep!G109</f>
        <v>19816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F110+Sep!G110</f>
        <v>8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F111+Sep!G111</f>
        <v>6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F112+Sep!G112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F113+Sep!G113</f>
        <v>2</v>
      </c>
    </row>
    <row r="114" spans="1:9" x14ac:dyDescent="0.2">
      <c r="A114" s="5"/>
      <c r="B114" s="5"/>
      <c r="C114" s="9" t="s">
        <v>3</v>
      </c>
      <c r="E114" s="67">
        <f>SUM(E115:E116)</f>
        <v>89</v>
      </c>
      <c r="F114" s="67">
        <f>SUM(F115:F116)</f>
        <v>89</v>
      </c>
      <c r="G114" s="10">
        <f>F114+Sep!G114</f>
        <v>1122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F115+Sep!G115</f>
        <v>6</v>
      </c>
    </row>
    <row r="116" spans="1:9" outlineLevel="1" x14ac:dyDescent="0.2">
      <c r="A116" s="5"/>
      <c r="B116" s="5"/>
      <c r="D116" s="5" t="s">
        <v>10</v>
      </c>
      <c r="E116" s="68">
        <v>89</v>
      </c>
      <c r="F116" s="68">
        <f>E116</f>
        <v>89</v>
      </c>
      <c r="G116" s="8">
        <f>F116+Sep!G116</f>
        <v>1116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8</v>
      </c>
      <c r="F117" s="67">
        <f>SUM(F118:F119)</f>
        <v>17</v>
      </c>
      <c r="G117" s="10">
        <f>F117+Sep!G117</f>
        <v>109</v>
      </c>
    </row>
    <row r="118" spans="1:9" outlineLevel="1" x14ac:dyDescent="0.2">
      <c r="A118" s="5"/>
      <c r="B118" s="5"/>
      <c r="D118" s="5" t="s">
        <v>11</v>
      </c>
      <c r="E118" s="68">
        <v>5</v>
      </c>
      <c r="F118" s="68">
        <f>E118</f>
        <v>5</v>
      </c>
      <c r="G118" s="8">
        <f>F118+Sep!G118</f>
        <v>25</v>
      </c>
    </row>
    <row r="119" spans="1:9" outlineLevel="1" x14ac:dyDescent="0.2">
      <c r="A119" s="5"/>
      <c r="B119" s="5"/>
      <c r="C119" s="5"/>
      <c r="D119" s="5" t="s">
        <v>12</v>
      </c>
      <c r="E119" s="68">
        <v>3</v>
      </c>
      <c r="F119" s="68">
        <f>E119*4</f>
        <v>12</v>
      </c>
      <c r="G119" s="8">
        <f>F119+Sep!G119</f>
        <v>84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3230</v>
      </c>
      <c r="G120" s="13">
        <f>F120+Sep!G120</f>
        <v>19581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F122+Sep!G122</f>
        <v>7996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F123+Sep!G123</f>
        <v>1608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8">
        <f>F124+Sep!G124</f>
        <v>6388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6081</v>
      </c>
      <c r="G125" s="10">
        <f>F125+Sep!G125</f>
        <v>40281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2851</v>
      </c>
      <c r="G126" s="8">
        <f>F126+Sep!G126</f>
        <v>20981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3230</v>
      </c>
      <c r="G127" s="8">
        <f>F127+Sep!G127</f>
        <v>19300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590</v>
      </c>
      <c r="F129" s="65">
        <f>SUM(F130,F145)</f>
        <v>914</v>
      </c>
      <c r="G129" s="16">
        <f>F129+Sep!G129</f>
        <v>25287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590</v>
      </c>
      <c r="F130" s="66">
        <f>SUM(F131:F134,F138,F141,F144)</f>
        <v>590</v>
      </c>
      <c r="G130" s="13">
        <f>F130+Sep!G130</f>
        <v>20249</v>
      </c>
    </row>
    <row r="131" spans="1:7" x14ac:dyDescent="0.2">
      <c r="A131" s="5"/>
      <c r="B131" s="5"/>
      <c r="C131" s="9" t="s">
        <v>6</v>
      </c>
      <c r="D131" s="5"/>
      <c r="E131" s="67">
        <v>576</v>
      </c>
      <c r="F131" s="67">
        <f>E131</f>
        <v>576</v>
      </c>
      <c r="G131" s="10">
        <f>F131+Sep!G131</f>
        <v>2000</v>
      </c>
    </row>
    <row r="132" spans="1:7" x14ac:dyDescent="0.2">
      <c r="A132" s="5"/>
      <c r="B132" s="5"/>
      <c r="C132" s="9" t="s">
        <v>7</v>
      </c>
      <c r="D132" s="5"/>
      <c r="E132" s="67">
        <v>0</v>
      </c>
      <c r="F132" s="67">
        <f>E132</f>
        <v>0</v>
      </c>
      <c r="G132" s="10">
        <f>F132+Sep!G132</f>
        <v>16813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F133+Sep!G133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6</v>
      </c>
      <c r="F134" s="67">
        <f>SUM(F135:F137)</f>
        <v>6</v>
      </c>
      <c r="G134" s="10">
        <f>F134+Sep!G134</f>
        <v>89</v>
      </c>
    </row>
    <row r="135" spans="1:7" outlineLevel="1" x14ac:dyDescent="0.2">
      <c r="A135" s="5"/>
      <c r="B135" s="5"/>
      <c r="C135" s="9"/>
      <c r="D135" s="5" t="s">
        <v>6</v>
      </c>
      <c r="E135" s="68">
        <v>6</v>
      </c>
      <c r="F135" s="68">
        <f>E135</f>
        <v>6</v>
      </c>
      <c r="G135" s="8">
        <f>F135+Sep!G135</f>
        <v>16</v>
      </c>
    </row>
    <row r="136" spans="1:7" outlineLevel="1" x14ac:dyDescent="0.2">
      <c r="A136" s="5"/>
      <c r="B136" s="5"/>
      <c r="C136" s="9"/>
      <c r="D136" s="5" t="s">
        <v>7</v>
      </c>
      <c r="E136" s="68">
        <v>0</v>
      </c>
      <c r="F136" s="68">
        <f>E136</f>
        <v>0</v>
      </c>
      <c r="G136" s="8">
        <f>F136+Sep!G136</f>
        <v>73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F137+Sep!G137</f>
        <v>0</v>
      </c>
    </row>
    <row r="138" spans="1:7" x14ac:dyDescent="0.2">
      <c r="A138" s="5"/>
      <c r="B138" s="5"/>
      <c r="C138" s="9" t="s">
        <v>3</v>
      </c>
      <c r="E138" s="67">
        <f>SUM(E139:E140)</f>
        <v>8</v>
      </c>
      <c r="F138" s="67">
        <f>SUM(F139:F140)</f>
        <v>8</v>
      </c>
      <c r="G138" s="10">
        <f>F138+Sep!G138</f>
        <v>1076</v>
      </c>
    </row>
    <row r="139" spans="1:7" outlineLevel="1" x14ac:dyDescent="0.2">
      <c r="A139" s="5"/>
      <c r="B139" s="5"/>
      <c r="D139" s="5" t="s">
        <v>9</v>
      </c>
      <c r="E139" s="68">
        <v>1</v>
      </c>
      <c r="F139" s="68">
        <f>E139</f>
        <v>1</v>
      </c>
      <c r="G139" s="8">
        <f>F139+Sep!G139</f>
        <v>87</v>
      </c>
    </row>
    <row r="140" spans="1:7" outlineLevel="1" x14ac:dyDescent="0.2">
      <c r="A140" s="5"/>
      <c r="B140" s="5"/>
      <c r="D140" s="5" t="s">
        <v>10</v>
      </c>
      <c r="E140" s="68">
        <v>7</v>
      </c>
      <c r="F140" s="68">
        <f>E140</f>
        <v>7</v>
      </c>
      <c r="G140" s="8">
        <f>F140+Sep!G140</f>
        <v>989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0</v>
      </c>
      <c r="F141" s="67">
        <f>SUM(F142:F143)</f>
        <v>0</v>
      </c>
      <c r="G141" s="10">
        <f>F141+Sep!G141</f>
        <v>271</v>
      </c>
    </row>
    <row r="142" spans="1:7" outlineLevel="1" x14ac:dyDescent="0.2">
      <c r="A142" s="5"/>
      <c r="B142" s="5"/>
      <c r="D142" s="5" t="s">
        <v>11</v>
      </c>
      <c r="E142" s="68">
        <v>0</v>
      </c>
      <c r="F142" s="68">
        <f>E142</f>
        <v>0</v>
      </c>
      <c r="G142" s="8">
        <f>F142+Sep!G142</f>
        <v>139</v>
      </c>
    </row>
    <row r="143" spans="1:7" outlineLevel="1" x14ac:dyDescent="0.2">
      <c r="A143" s="5"/>
      <c r="B143" s="5"/>
      <c r="C143" s="5"/>
      <c r="D143" s="5" t="s">
        <v>12</v>
      </c>
      <c r="E143" s="68">
        <v>0</v>
      </c>
      <c r="F143" s="68">
        <f>E143*4</f>
        <v>0</v>
      </c>
      <c r="G143" s="8">
        <f>F143+Sep!G143</f>
        <v>132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F144+Sep!G144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324</v>
      </c>
      <c r="G145" s="13">
        <f>F145+Sep!G145</f>
        <v>5038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914</v>
      </c>
      <c r="G147" s="10">
        <f>F147+Sep!G147</f>
        <v>25287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590</v>
      </c>
      <c r="G148" s="8">
        <f>F148+Sep!G148</f>
        <v>20249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324</v>
      </c>
      <c r="G149" s="8">
        <f>F149+Sep!G149</f>
        <v>5038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0</v>
      </c>
      <c r="G150" s="10">
        <f>F150+Sep!G150</f>
        <v>22178</v>
      </c>
    </row>
    <row r="151" spans="1:7" x14ac:dyDescent="0.2">
      <c r="A151" s="5"/>
      <c r="B151" s="5" t="s">
        <v>16</v>
      </c>
      <c r="C151" s="5"/>
      <c r="D151" s="5"/>
      <c r="E151" s="68"/>
      <c r="F151" s="68">
        <v>0</v>
      </c>
      <c r="G151" s="8">
        <f>F151+Sep!G151</f>
        <v>17978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v>0</v>
      </c>
      <c r="G152" s="8">
        <f>F152+Sep!G152</f>
        <v>4200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1137</v>
      </c>
      <c r="F154" s="65">
        <f>SUM(F155,F169)</f>
        <v>2240</v>
      </c>
      <c r="G154" s="16">
        <f>F154+Sep!G154</f>
        <v>22933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1137</v>
      </c>
      <c r="F155" s="66">
        <f>SUM(F156:F159,F163,F166)</f>
        <v>1275</v>
      </c>
      <c r="G155" s="13">
        <f>F155+Sep!G155</f>
        <v>12906</v>
      </c>
    </row>
    <row r="156" spans="1:7" x14ac:dyDescent="0.2">
      <c r="A156" s="5"/>
      <c r="B156" s="5"/>
      <c r="C156" s="9" t="s">
        <v>6</v>
      </c>
      <c r="D156" s="5"/>
      <c r="E156" s="67">
        <v>716</v>
      </c>
      <c r="F156" s="67">
        <f>E156</f>
        <v>716</v>
      </c>
      <c r="G156" s="10">
        <f>F156+Sep!G156</f>
        <v>5785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F157+Sep!G157</f>
        <v>2174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F158+Sep!G158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5</v>
      </c>
      <c r="F159" s="67">
        <f>SUM(F160:F162)</f>
        <v>5</v>
      </c>
      <c r="G159" s="10">
        <f>F159+Sep!G159</f>
        <v>95</v>
      </c>
    </row>
    <row r="160" spans="1:7" outlineLevel="1" x14ac:dyDescent="0.2">
      <c r="A160" s="5"/>
      <c r="B160" s="5"/>
      <c r="C160" s="9"/>
      <c r="D160" s="5" t="s">
        <v>6</v>
      </c>
      <c r="E160" s="68">
        <v>5</v>
      </c>
      <c r="F160" s="68">
        <f>E160</f>
        <v>5</v>
      </c>
      <c r="G160" s="8">
        <f>F160+Sep!G160</f>
        <v>95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F161+Sep!G161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F162+Sep!G162</f>
        <v>0</v>
      </c>
    </row>
    <row r="163" spans="1:7" x14ac:dyDescent="0.2">
      <c r="A163" s="5"/>
      <c r="B163" s="5"/>
      <c r="C163" s="9" t="s">
        <v>3</v>
      </c>
      <c r="E163" s="67">
        <f>SUM(E164:E165)</f>
        <v>310</v>
      </c>
      <c r="F163" s="67">
        <f>SUM(F164:F165)</f>
        <v>310</v>
      </c>
      <c r="G163" s="10">
        <f>F163+Sep!G163</f>
        <v>2668</v>
      </c>
    </row>
    <row r="164" spans="1:7" outlineLevel="1" x14ac:dyDescent="0.2">
      <c r="A164" s="5"/>
      <c r="B164" s="5"/>
      <c r="D164" s="5" t="s">
        <v>9</v>
      </c>
      <c r="E164" s="68">
        <v>19</v>
      </c>
      <c r="F164" s="68">
        <f>E164</f>
        <v>19</v>
      </c>
      <c r="G164" s="8">
        <f>F164+Sep!G164</f>
        <v>227</v>
      </c>
    </row>
    <row r="165" spans="1:7" outlineLevel="1" x14ac:dyDescent="0.2">
      <c r="A165" s="5"/>
      <c r="B165" s="5"/>
      <c r="D165" s="5" t="s">
        <v>10</v>
      </c>
      <c r="E165" s="68">
        <v>291</v>
      </c>
      <c r="F165" s="68">
        <f>E165</f>
        <v>291</v>
      </c>
      <c r="G165" s="8">
        <f>F165+Sep!G165</f>
        <v>2441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106</v>
      </c>
      <c r="F166" s="67">
        <f>SUM(F167:F168)</f>
        <v>244</v>
      </c>
      <c r="G166" s="10">
        <f>F166+Sep!G166</f>
        <v>2184</v>
      </c>
    </row>
    <row r="167" spans="1:7" outlineLevel="1" x14ac:dyDescent="0.2">
      <c r="A167" s="5"/>
      <c r="B167" s="5"/>
      <c r="D167" s="5" t="s">
        <v>11</v>
      </c>
      <c r="E167" s="68">
        <v>60</v>
      </c>
      <c r="F167" s="68">
        <f>E167</f>
        <v>60</v>
      </c>
      <c r="G167" s="8">
        <f>F167+Sep!G167</f>
        <v>652</v>
      </c>
    </row>
    <row r="168" spans="1:7" outlineLevel="1" x14ac:dyDescent="0.2">
      <c r="A168" s="5"/>
      <c r="B168" s="5"/>
      <c r="C168" s="5"/>
      <c r="D168" s="5" t="s">
        <v>12</v>
      </c>
      <c r="E168" s="68">
        <v>46</v>
      </c>
      <c r="F168" s="68">
        <f>E168*4</f>
        <v>184</v>
      </c>
      <c r="G168" s="8">
        <f>F168+Sep!G168</f>
        <v>1532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965</v>
      </c>
      <c r="G169" s="13">
        <f>F169+Sep!G169</f>
        <v>10027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2240</v>
      </c>
      <c r="G171" s="10">
        <f>F171+Sep!G171</f>
        <v>22933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1275</v>
      </c>
      <c r="G172" s="8">
        <f>F172+Sep!G172</f>
        <v>12906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965</v>
      </c>
      <c r="G173" s="8">
        <f>F173+Sep!G173</f>
        <v>10027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F174+Sep!G174</f>
        <v>4048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F175+Sep!G175</f>
        <v>3186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F176+Sep!G176</f>
        <v>862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516</v>
      </c>
      <c r="F178" s="65">
        <f>SUM(F179,F195)</f>
        <v>1253</v>
      </c>
      <c r="G178" s="16">
        <f>F178+Sep!G178</f>
        <v>15017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516</v>
      </c>
      <c r="F179" s="66">
        <f>SUM(F180:F183,F187,F190,F193:F194)</f>
        <v>534</v>
      </c>
      <c r="G179" s="13">
        <f>F179+Sep!G179</f>
        <v>6815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F180+Sep!G180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F181+Sep!G181</f>
        <v>0</v>
      </c>
    </row>
    <row r="182" spans="1:7" x14ac:dyDescent="0.2">
      <c r="A182" s="5"/>
      <c r="B182" s="5"/>
      <c r="C182" s="9" t="s">
        <v>8</v>
      </c>
      <c r="D182" s="5"/>
      <c r="E182" s="67">
        <v>432</v>
      </c>
      <c r="F182" s="67">
        <f>E182</f>
        <v>432</v>
      </c>
      <c r="G182" s="10">
        <f>F182+Sep!G182</f>
        <v>5604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0</v>
      </c>
      <c r="F183" s="67">
        <f>SUM(F184:F186)</f>
        <v>0</v>
      </c>
      <c r="G183" s="10">
        <f>F183+Sep!G183</f>
        <v>56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F184+Sep!G184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F185+Sep!G185</f>
        <v>9</v>
      </c>
    </row>
    <row r="186" spans="1:7" outlineLevel="1" x14ac:dyDescent="0.2">
      <c r="A186" s="5"/>
      <c r="B186" s="5"/>
      <c r="C186" s="9"/>
      <c r="D186" s="5" t="s">
        <v>8</v>
      </c>
      <c r="E186" s="68">
        <v>0</v>
      </c>
      <c r="F186" s="68">
        <f>E186</f>
        <v>0</v>
      </c>
      <c r="G186" s="8">
        <f>F186+Sep!G186</f>
        <v>47</v>
      </c>
    </row>
    <row r="187" spans="1:7" x14ac:dyDescent="0.2">
      <c r="A187" s="5"/>
      <c r="B187" s="5"/>
      <c r="C187" s="9" t="s">
        <v>3</v>
      </c>
      <c r="E187" s="67">
        <f>SUM(E188:E189)</f>
        <v>72</v>
      </c>
      <c r="F187" s="67">
        <f>SUM(F188:F189)</f>
        <v>72</v>
      </c>
      <c r="G187" s="10">
        <f>F187+Sep!G187</f>
        <v>641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F188+Sep!G188</f>
        <v>0</v>
      </c>
    </row>
    <row r="189" spans="1:7" outlineLevel="1" x14ac:dyDescent="0.2">
      <c r="A189" s="5"/>
      <c r="B189" s="5"/>
      <c r="D189" s="5" t="s">
        <v>10</v>
      </c>
      <c r="E189" s="68">
        <v>72</v>
      </c>
      <c r="F189" s="68">
        <f>E189</f>
        <v>72</v>
      </c>
      <c r="G189" s="8">
        <f>F189+Sep!G189</f>
        <v>641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12</v>
      </c>
      <c r="F190" s="67">
        <f>SUM(F191:F192)</f>
        <v>30</v>
      </c>
      <c r="G190" s="10">
        <f>F190+Sep!G190</f>
        <v>514</v>
      </c>
    </row>
    <row r="191" spans="1:7" outlineLevel="1" x14ac:dyDescent="0.2">
      <c r="A191" s="5"/>
      <c r="B191" s="5"/>
      <c r="D191" s="5" t="s">
        <v>11</v>
      </c>
      <c r="E191" s="68">
        <v>6</v>
      </c>
      <c r="F191" s="68">
        <f>E191</f>
        <v>6</v>
      </c>
      <c r="G191" s="8">
        <f>F191+Sep!G191</f>
        <v>134</v>
      </c>
    </row>
    <row r="192" spans="1:7" outlineLevel="1" x14ac:dyDescent="0.2">
      <c r="A192" s="5"/>
      <c r="B192" s="5"/>
      <c r="C192" s="5"/>
      <c r="D192" s="5" t="s">
        <v>12</v>
      </c>
      <c r="E192" s="68">
        <v>6</v>
      </c>
      <c r="F192" s="68">
        <f>E192*4</f>
        <v>24</v>
      </c>
      <c r="G192" s="8">
        <f>F192+Sep!G192</f>
        <v>380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F193+Sep!G193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F194+Sep!G194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719</v>
      </c>
      <c r="G195" s="13">
        <f>F195+Sep!G195</f>
        <v>8202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100</v>
      </c>
      <c r="G197" s="10">
        <f>F197+Sep!G197</f>
        <v>500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F198+Sep!G198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100</v>
      </c>
      <c r="G199" s="8">
        <f>F199+Sep!G199</f>
        <v>500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1153</v>
      </c>
      <c r="G200" s="10">
        <f>F200+Sep!G200</f>
        <v>14517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534</v>
      </c>
      <c r="G201" s="8">
        <f>F201+Sep!G201</f>
        <v>6815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v>619</v>
      </c>
      <c r="G202" s="8">
        <f>F202+Sep!G202</f>
        <v>7702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2915</v>
      </c>
      <c r="F204" s="65">
        <f>SUM(F205,F219)</f>
        <v>7093</v>
      </c>
      <c r="G204" s="16">
        <f>F204+Sep!G204</f>
        <v>75038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2915</v>
      </c>
      <c r="F205" s="66">
        <f>SUM(F206:F209,F213,F216)</f>
        <v>2921</v>
      </c>
      <c r="G205" s="13">
        <f>F205+Sep!G205</f>
        <v>30146</v>
      </c>
    </row>
    <row r="206" spans="1:7" x14ac:dyDescent="0.2">
      <c r="A206" s="5"/>
      <c r="B206" s="5"/>
      <c r="C206" s="9" t="s">
        <v>6</v>
      </c>
      <c r="D206" s="5"/>
      <c r="E206" s="67">
        <v>0</v>
      </c>
      <c r="F206" s="67">
        <f>E206</f>
        <v>0</v>
      </c>
      <c r="G206" s="10">
        <f>F206+Sep!G206</f>
        <v>3988</v>
      </c>
    </row>
    <row r="207" spans="1:7" x14ac:dyDescent="0.2">
      <c r="A207" s="5"/>
      <c r="B207" s="5"/>
      <c r="C207" s="9" t="s">
        <v>7</v>
      </c>
      <c r="D207" s="5"/>
      <c r="E207" s="67">
        <v>2849</v>
      </c>
      <c r="F207" s="67">
        <f>E207</f>
        <v>2849</v>
      </c>
      <c r="G207" s="10">
        <f>F207+Sep!G207</f>
        <v>25496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F208+Sep!G208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63</v>
      </c>
      <c r="F209" s="67">
        <f>SUM(F210:F212)</f>
        <v>63</v>
      </c>
      <c r="G209" s="10">
        <f>F209+Sep!G209</f>
        <v>578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F210+Sep!G210</f>
        <v>69</v>
      </c>
    </row>
    <row r="211" spans="1:7" outlineLevel="1" x14ac:dyDescent="0.2">
      <c r="A211" s="5"/>
      <c r="B211" s="5"/>
      <c r="C211" s="9"/>
      <c r="D211" s="5" t="s">
        <v>7</v>
      </c>
      <c r="E211" s="68">
        <v>63</v>
      </c>
      <c r="F211" s="68">
        <f>E211</f>
        <v>63</v>
      </c>
      <c r="G211" s="8">
        <f>F211+Sep!G211</f>
        <v>506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F212+Sep!G212</f>
        <v>3</v>
      </c>
    </row>
    <row r="213" spans="1:7" x14ac:dyDescent="0.2">
      <c r="A213" s="5"/>
      <c r="B213" s="5"/>
      <c r="C213" s="9" t="s">
        <v>3</v>
      </c>
      <c r="E213" s="67">
        <f>SUM(E214:E215)</f>
        <v>0</v>
      </c>
      <c r="F213" s="67">
        <f>SUM(F214:F215)</f>
        <v>0</v>
      </c>
      <c r="G213" s="10">
        <f>F213+Sep!G213</f>
        <v>15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F214+Sep!G214</f>
        <v>0</v>
      </c>
    </row>
    <row r="215" spans="1:7" outlineLevel="1" x14ac:dyDescent="0.2">
      <c r="A215" s="5"/>
      <c r="B215" s="5"/>
      <c r="D215" s="5" t="s">
        <v>10</v>
      </c>
      <c r="E215" s="68">
        <v>0</v>
      </c>
      <c r="F215" s="68">
        <f>E215</f>
        <v>0</v>
      </c>
      <c r="G215" s="8">
        <f>F215+Sep!G215</f>
        <v>7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3</v>
      </c>
      <c r="F216" s="67">
        <f>SUM(F217:F218)</f>
        <v>9</v>
      </c>
      <c r="G216" s="10">
        <f>F216+Sep!G216</f>
        <v>69</v>
      </c>
    </row>
    <row r="217" spans="1:7" outlineLevel="1" x14ac:dyDescent="0.2">
      <c r="A217" s="5"/>
      <c r="B217" s="5"/>
      <c r="D217" s="5" t="s">
        <v>11</v>
      </c>
      <c r="E217" s="68">
        <v>1</v>
      </c>
      <c r="F217" s="68">
        <f>E217</f>
        <v>1</v>
      </c>
      <c r="G217" s="8">
        <f>F217+Sep!G217</f>
        <v>29</v>
      </c>
    </row>
    <row r="218" spans="1:7" outlineLevel="1" x14ac:dyDescent="0.2">
      <c r="A218" s="5"/>
      <c r="B218" s="5"/>
      <c r="C218" s="5"/>
      <c r="D218" s="5" t="s">
        <v>12</v>
      </c>
      <c r="E218" s="68">
        <v>2</v>
      </c>
      <c r="F218" s="68">
        <f>E218*4</f>
        <v>8</v>
      </c>
      <c r="G218" s="8">
        <f>F218+Sep!G218</f>
        <v>40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4172</v>
      </c>
      <c r="G219" s="13">
        <f>F219+Sep!G219</f>
        <v>44892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7093</v>
      </c>
      <c r="G221" s="10">
        <f>F221+Sep!G221</f>
        <v>75035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2921</v>
      </c>
      <c r="G222" s="8">
        <f>F222+Sep!G222</f>
        <v>30143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4172</v>
      </c>
      <c r="G223" s="8">
        <f>F223+Sep!G223</f>
        <v>44892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7093</v>
      </c>
      <c r="G224" s="10">
        <f>F224+Sep!G224</f>
        <v>65467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2921</v>
      </c>
      <c r="G225" s="8">
        <f>F225+Sep!G225</f>
        <v>26089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f>SUM(F219)</f>
        <v>4172</v>
      </c>
      <c r="G226" s="8">
        <f>F226+Sep!G226</f>
        <v>39378</v>
      </c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3071</v>
      </c>
      <c r="F228" s="65">
        <f>SUM(F229,F243)</f>
        <v>5757</v>
      </c>
      <c r="G228" s="16">
        <f>F228+Sep!G228</f>
        <v>58338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3071</v>
      </c>
      <c r="F229" s="66">
        <f>SUM(F230:F233,F237,F240)</f>
        <v>3071</v>
      </c>
      <c r="G229" s="13">
        <f>F229+Sep!G229</f>
        <v>24630</v>
      </c>
    </row>
    <row r="230" spans="1:7" x14ac:dyDescent="0.2">
      <c r="A230" s="5"/>
      <c r="B230" s="5"/>
      <c r="C230" s="9" t="s">
        <v>6</v>
      </c>
      <c r="D230" s="5"/>
      <c r="E230" s="67">
        <v>2945</v>
      </c>
      <c r="F230" s="67">
        <f>E230</f>
        <v>2945</v>
      </c>
      <c r="G230" s="10">
        <f>F230+Sep!G230</f>
        <v>23078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F231+Sep!G231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F232+Sep!G232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41</v>
      </c>
      <c r="F233" s="67">
        <f>SUM(F234:F236)</f>
        <v>41</v>
      </c>
      <c r="G233" s="10">
        <f>F233+Sep!G233</f>
        <v>434</v>
      </c>
    </row>
    <row r="234" spans="1:7" outlineLevel="1" x14ac:dyDescent="0.2">
      <c r="A234" s="5"/>
      <c r="B234" s="5"/>
      <c r="C234" s="9"/>
      <c r="D234" s="5" t="s">
        <v>6</v>
      </c>
      <c r="E234" s="68">
        <v>41</v>
      </c>
      <c r="F234" s="68">
        <f>E234</f>
        <v>41</v>
      </c>
      <c r="G234" s="8">
        <f>F234+Sep!G234</f>
        <v>434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F235+Sep!G235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F236+Sep!G236</f>
        <v>0</v>
      </c>
    </row>
    <row r="237" spans="1:7" x14ac:dyDescent="0.2">
      <c r="A237" s="5"/>
      <c r="B237" s="5"/>
      <c r="C237" s="9" t="s">
        <v>3</v>
      </c>
      <c r="E237" s="67">
        <f>SUM(E238:E239)</f>
        <v>33</v>
      </c>
      <c r="F237" s="67">
        <f>SUM(F238:F239)</f>
        <v>33</v>
      </c>
      <c r="G237" s="10">
        <f>F237+Sep!G237</f>
        <v>390</v>
      </c>
    </row>
    <row r="238" spans="1:7" outlineLevel="1" x14ac:dyDescent="0.2">
      <c r="A238" s="5"/>
      <c r="B238" s="5"/>
      <c r="D238" s="5" t="s">
        <v>9</v>
      </c>
      <c r="E238" s="68">
        <v>33</v>
      </c>
      <c r="F238" s="68">
        <f>E238</f>
        <v>33</v>
      </c>
      <c r="G238" s="8">
        <f>F238+Sep!G238</f>
        <v>390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F239+Sep!G239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52</v>
      </c>
      <c r="F240" s="67">
        <f>SUM(F241:F242)</f>
        <v>52</v>
      </c>
      <c r="G240" s="10">
        <f>F240+Sep!G240</f>
        <v>728</v>
      </c>
    </row>
    <row r="241" spans="1:7" outlineLevel="1" x14ac:dyDescent="0.2">
      <c r="A241" s="5"/>
      <c r="B241" s="5"/>
      <c r="D241" s="5" t="s">
        <v>11</v>
      </c>
      <c r="E241" s="68">
        <v>52</v>
      </c>
      <c r="F241" s="68">
        <f>E241</f>
        <v>52</v>
      </c>
      <c r="G241" s="8">
        <f>F241+Sep!G241</f>
        <v>728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F242+Sep!G242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2686</v>
      </c>
      <c r="G243" s="13">
        <f>F243+Sep!G243</f>
        <v>33708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5757</v>
      </c>
      <c r="G245" s="10">
        <f>F245+Sep!G245</f>
        <v>58338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3071</v>
      </c>
      <c r="G246" s="8">
        <f>F246+Sep!G246</f>
        <v>24630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2686</v>
      </c>
      <c r="G247" s="8">
        <f>F247+Sep!G247</f>
        <v>33708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F248+Sep!G248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F249+Sep!G249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8">
        <f>F250+Sep!G250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56</v>
      </c>
      <c r="F255" s="72" t="s">
        <v>56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2818</v>
      </c>
      <c r="F257" s="13">
        <f>SUM(F258:F267)</f>
        <v>6745</v>
      </c>
      <c r="G257" s="13">
        <f>E257+Sep!G257</f>
        <v>31905</v>
      </c>
    </row>
    <row r="258" spans="1:7" x14ac:dyDescent="0.2">
      <c r="B258" s="9" t="s">
        <v>71</v>
      </c>
      <c r="C258" s="9"/>
      <c r="D258" s="9"/>
      <c r="E258" s="10">
        <v>426</v>
      </c>
      <c r="F258" s="10">
        <v>685</v>
      </c>
      <c r="G258" s="10">
        <f>E258+Sep!G258</f>
        <v>3750</v>
      </c>
    </row>
    <row r="259" spans="1:7" x14ac:dyDescent="0.2">
      <c r="B259" s="9" t="s">
        <v>18</v>
      </c>
      <c r="C259" s="9"/>
      <c r="D259" s="9"/>
      <c r="E259" s="10">
        <v>779</v>
      </c>
      <c r="F259" s="10">
        <v>2710</v>
      </c>
      <c r="G259" s="10">
        <f>E259+Sep!G259</f>
        <v>8558</v>
      </c>
    </row>
    <row r="260" spans="1:7" x14ac:dyDescent="0.2">
      <c r="B260" s="9" t="s">
        <v>19</v>
      </c>
      <c r="C260" s="9"/>
      <c r="D260" s="9"/>
      <c r="E260" s="10">
        <v>264</v>
      </c>
      <c r="F260" s="10">
        <v>850</v>
      </c>
      <c r="G260" s="10">
        <f>E260+Sep!G260</f>
        <v>3067</v>
      </c>
    </row>
    <row r="261" spans="1:7" x14ac:dyDescent="0.2">
      <c r="B261" s="9" t="s">
        <v>20</v>
      </c>
      <c r="C261" s="9"/>
      <c r="D261" s="9"/>
      <c r="E261" s="10">
        <v>513</v>
      </c>
      <c r="F261" s="10">
        <v>765</v>
      </c>
      <c r="G261" s="10">
        <f>E261+Sep!G261</f>
        <v>5817</v>
      </c>
    </row>
    <row r="262" spans="1:7" x14ac:dyDescent="0.2">
      <c r="B262" s="9" t="s">
        <v>21</v>
      </c>
      <c r="C262" s="9"/>
      <c r="D262" s="9"/>
      <c r="E262" s="10">
        <v>0</v>
      </c>
      <c r="F262" s="10">
        <v>271</v>
      </c>
      <c r="G262" s="10">
        <f>E262+Sep!G262</f>
        <v>536</v>
      </c>
    </row>
    <row r="263" spans="1:7" x14ac:dyDescent="0.2">
      <c r="B263" s="9" t="s">
        <v>22</v>
      </c>
      <c r="C263" s="9"/>
      <c r="D263" s="9"/>
      <c r="E263" s="10">
        <v>83</v>
      </c>
      <c r="F263" s="10">
        <v>118</v>
      </c>
      <c r="G263" s="10">
        <f>E263+Sep!G263</f>
        <v>985</v>
      </c>
    </row>
    <row r="264" spans="1:7" x14ac:dyDescent="0.2">
      <c r="B264" s="9" t="s">
        <v>23</v>
      </c>
      <c r="C264" s="9"/>
      <c r="D264" s="9"/>
      <c r="E264" s="10">
        <v>513</v>
      </c>
      <c r="F264" s="10">
        <v>765</v>
      </c>
      <c r="G264" s="10">
        <f>E264+Sep!G264</f>
        <v>5817</v>
      </c>
    </row>
    <row r="265" spans="1:7" x14ac:dyDescent="0.2">
      <c r="B265" s="9" t="s">
        <v>24</v>
      </c>
      <c r="C265" s="9"/>
      <c r="D265" s="9"/>
      <c r="E265" s="10">
        <v>0</v>
      </c>
      <c r="F265" s="10">
        <v>0</v>
      </c>
      <c r="G265" s="10">
        <f>E265+Sep!G265</f>
        <v>840</v>
      </c>
    </row>
    <row r="266" spans="1:7" x14ac:dyDescent="0.2">
      <c r="B266" s="9" t="s">
        <v>66</v>
      </c>
      <c r="C266" s="9"/>
      <c r="D266" s="9"/>
      <c r="E266" s="10">
        <v>101</v>
      </c>
      <c r="F266" s="10">
        <v>265</v>
      </c>
      <c r="G266" s="10">
        <f>E266+Sep!G266</f>
        <v>1388</v>
      </c>
    </row>
    <row r="267" spans="1:7" x14ac:dyDescent="0.2">
      <c r="B267" s="9" t="s">
        <v>70</v>
      </c>
      <c r="C267" s="9"/>
      <c r="D267" s="9"/>
      <c r="E267" s="10">
        <v>139</v>
      </c>
      <c r="F267" s="10">
        <v>316</v>
      </c>
      <c r="G267" s="10">
        <f>E267+Sep!G267</f>
        <v>1147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2" customWidth="1"/>
    <col min="6" max="6" width="15.7109375" style="2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42" t="s">
        <v>57</v>
      </c>
      <c r="F1" s="42" t="s">
        <v>57</v>
      </c>
      <c r="G1" s="42" t="s">
        <v>77</v>
      </c>
    </row>
    <row r="2" spans="1:7" ht="15" x14ac:dyDescent="0.25">
      <c r="A2" s="1"/>
      <c r="B2" s="1"/>
      <c r="C2" s="1"/>
      <c r="D2" s="1"/>
      <c r="E2" s="43" t="s">
        <v>59</v>
      </c>
      <c r="F2" s="4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4">
        <f>SUM(E6,E31,E57,E81,E105,E129,E154,E178,E204,E228)</f>
        <v>52761</v>
      </c>
      <c r="F4" s="4">
        <f>SUM(F6,F31,F57,F81,F105,F129,F154,F178,F204,F228)</f>
        <v>126660</v>
      </c>
      <c r="G4" s="4">
        <f>F4+Okt!G4</f>
        <v>901852</v>
      </c>
    </row>
    <row r="5" spans="1:7" s="5" customFormat="1" x14ac:dyDescent="0.2">
      <c r="E5" s="2"/>
      <c r="F5" s="2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5175</v>
      </c>
      <c r="F6" s="65">
        <f>SUM(F7,F22)</f>
        <v>13906</v>
      </c>
      <c r="G6" s="16">
        <f>F6+Okt!G6</f>
        <v>110159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5175</v>
      </c>
      <c r="F7" s="66">
        <f>SUM(F8:F11,F15,F18,F21)</f>
        <v>5505</v>
      </c>
      <c r="G7" s="13">
        <f>F7+Okt!G7</f>
        <v>67887</v>
      </c>
    </row>
    <row r="8" spans="1:7" x14ac:dyDescent="0.2">
      <c r="A8" s="5"/>
      <c r="B8" s="5"/>
      <c r="C8" s="9" t="s">
        <v>6</v>
      </c>
      <c r="D8" s="5"/>
      <c r="E8" s="67">
        <v>2228</v>
      </c>
      <c r="F8" s="67">
        <f>E8</f>
        <v>2228</v>
      </c>
      <c r="G8" s="10">
        <f>F8+Okt!G8</f>
        <v>18642</v>
      </c>
    </row>
    <row r="9" spans="1:7" x14ac:dyDescent="0.2">
      <c r="A9" s="5"/>
      <c r="B9" s="5"/>
      <c r="C9" s="9" t="s">
        <v>7</v>
      </c>
      <c r="D9" s="5"/>
      <c r="E9" s="67">
        <v>1853</v>
      </c>
      <c r="F9" s="67">
        <f>E9</f>
        <v>1853</v>
      </c>
      <c r="G9" s="10">
        <f>F9+Okt!G9</f>
        <v>34661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F10+Okt!G10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39</v>
      </c>
      <c r="F11" s="67">
        <f>SUM(F12:F14)</f>
        <v>39</v>
      </c>
      <c r="G11" s="10">
        <f>F11+Okt!G11</f>
        <v>614</v>
      </c>
    </row>
    <row r="12" spans="1:7" outlineLevel="1" x14ac:dyDescent="0.2">
      <c r="A12" s="5"/>
      <c r="B12" s="5"/>
      <c r="C12" s="9"/>
      <c r="D12" s="5" t="s">
        <v>6</v>
      </c>
      <c r="E12" s="68">
        <v>24</v>
      </c>
      <c r="F12" s="68">
        <f>E12</f>
        <v>24</v>
      </c>
      <c r="G12" s="8">
        <f>F12+Okt!G12</f>
        <v>338</v>
      </c>
    </row>
    <row r="13" spans="1:7" outlineLevel="1" x14ac:dyDescent="0.2">
      <c r="A13" s="5"/>
      <c r="B13" s="5"/>
      <c r="C13" s="9"/>
      <c r="D13" s="5" t="s">
        <v>7</v>
      </c>
      <c r="E13" s="68">
        <v>15</v>
      </c>
      <c r="F13" s="68">
        <f>E13</f>
        <v>15</v>
      </c>
      <c r="G13" s="8">
        <f>F13+Okt!G13</f>
        <v>276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F14+Okt!G14</f>
        <v>0</v>
      </c>
    </row>
    <row r="15" spans="1:7" x14ac:dyDescent="0.2">
      <c r="A15" s="5"/>
      <c r="B15" s="5"/>
      <c r="C15" s="9" t="s">
        <v>3</v>
      </c>
      <c r="E15" s="67">
        <f>SUM(E16:E17)</f>
        <v>687</v>
      </c>
      <c r="F15" s="67">
        <f>SUM(F16:F17)</f>
        <v>687</v>
      </c>
      <c r="G15" s="10">
        <f>F15+Okt!G15</f>
        <v>6361</v>
      </c>
    </row>
    <row r="16" spans="1:7" outlineLevel="1" x14ac:dyDescent="0.2">
      <c r="A16" s="5"/>
      <c r="B16" s="5"/>
      <c r="D16" s="5" t="s">
        <v>9</v>
      </c>
      <c r="E16" s="68">
        <v>71</v>
      </c>
      <c r="F16" s="68">
        <f>E16</f>
        <v>71</v>
      </c>
      <c r="G16" s="8">
        <f>F16+Okt!G16</f>
        <v>513</v>
      </c>
    </row>
    <row r="17" spans="1:7" outlineLevel="1" x14ac:dyDescent="0.2">
      <c r="A17" s="5"/>
      <c r="B17" s="5"/>
      <c r="D17" s="5" t="s">
        <v>10</v>
      </c>
      <c r="E17" s="68">
        <v>616</v>
      </c>
      <c r="F17" s="68">
        <f>E17</f>
        <v>616</v>
      </c>
      <c r="G17" s="8">
        <f>F17+Okt!G17</f>
        <v>5848</v>
      </c>
    </row>
    <row r="18" spans="1:7" x14ac:dyDescent="0.2">
      <c r="A18" s="5"/>
      <c r="B18" s="5"/>
      <c r="C18" s="9" t="s">
        <v>2</v>
      </c>
      <c r="D18" s="5"/>
      <c r="E18" s="67">
        <f>SUM(E19:E20)</f>
        <v>354</v>
      </c>
      <c r="F18" s="67">
        <f>SUM(F19:F20)</f>
        <v>642</v>
      </c>
      <c r="G18" s="10">
        <f>F18+Okt!G18</f>
        <v>6541</v>
      </c>
    </row>
    <row r="19" spans="1:7" outlineLevel="1" x14ac:dyDescent="0.2">
      <c r="A19" s="5"/>
      <c r="B19" s="5"/>
      <c r="D19" s="5" t="s">
        <v>11</v>
      </c>
      <c r="E19" s="68">
        <v>258</v>
      </c>
      <c r="F19" s="68">
        <f>E19</f>
        <v>258</v>
      </c>
      <c r="G19" s="8">
        <f>F19+Okt!G19</f>
        <v>2549</v>
      </c>
    </row>
    <row r="20" spans="1:7" outlineLevel="1" x14ac:dyDescent="0.2">
      <c r="A20" s="5"/>
      <c r="B20" s="5"/>
      <c r="C20" s="5"/>
      <c r="D20" s="5" t="s">
        <v>12</v>
      </c>
      <c r="E20" s="68">
        <v>96</v>
      </c>
      <c r="F20" s="68">
        <f>E20*4</f>
        <v>384</v>
      </c>
      <c r="G20" s="8">
        <f>F20+Okt!G20</f>
        <v>3992</v>
      </c>
    </row>
    <row r="21" spans="1:7" x14ac:dyDescent="0.2">
      <c r="A21" s="5"/>
      <c r="B21" s="5"/>
      <c r="C21" s="9" t="s">
        <v>26</v>
      </c>
      <c r="D21" s="5"/>
      <c r="E21" s="67">
        <v>14</v>
      </c>
      <c r="F21" s="67">
        <f>E21*4</f>
        <v>56</v>
      </c>
      <c r="G21" s="10">
        <f>F21+Okt!G21</f>
        <v>1068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8401</v>
      </c>
      <c r="G22" s="13">
        <f>F22+Okt!G22</f>
        <v>42272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13906</v>
      </c>
      <c r="G24" s="10">
        <f>F24+Okt!G24</f>
        <v>110159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5505</v>
      </c>
      <c r="G25" s="8">
        <f>F25+Okt!G25</f>
        <v>67887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8401</v>
      </c>
      <c r="G26" s="8">
        <f>F26+Okt!G26</f>
        <v>42272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4536</v>
      </c>
      <c r="G27" s="10">
        <f>F27+Okt!G27</f>
        <v>59195</v>
      </c>
    </row>
    <row r="28" spans="1:7" x14ac:dyDescent="0.2">
      <c r="A28" s="5"/>
      <c r="B28" s="5" t="s">
        <v>16</v>
      </c>
      <c r="C28" s="5"/>
      <c r="D28" s="5"/>
      <c r="E28" s="68"/>
      <c r="F28" s="68">
        <v>2748</v>
      </c>
      <c r="G28" s="8">
        <f>F28+Okt!G28</f>
        <v>43802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1788</v>
      </c>
      <c r="G29" s="8">
        <f>F29+Okt!G29</f>
        <v>15393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26600</v>
      </c>
      <c r="F31" s="65">
        <f>SUM(F32,F48)</f>
        <v>40895</v>
      </c>
      <c r="G31" s="16">
        <f>F31+Okt!G31</f>
        <v>275470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26600</v>
      </c>
      <c r="F32" s="66">
        <f>SUM(F33:F36,F40,F43,F46,F47)</f>
        <v>27473</v>
      </c>
      <c r="G32" s="13">
        <f>F32+Okt!G32</f>
        <v>186612</v>
      </c>
    </row>
    <row r="33" spans="1:7" x14ac:dyDescent="0.2">
      <c r="A33" s="5"/>
      <c r="B33" s="9"/>
      <c r="C33" s="9" t="s">
        <v>68</v>
      </c>
      <c r="D33" s="5"/>
      <c r="E33" s="67">
        <v>0</v>
      </c>
      <c r="F33" s="67">
        <f>E33</f>
        <v>0</v>
      </c>
      <c r="G33" s="10">
        <f>F33+Okt!G33</f>
        <v>5923</v>
      </c>
    </row>
    <row r="34" spans="1:7" x14ac:dyDescent="0.2">
      <c r="A34" s="5"/>
      <c r="B34" s="5"/>
      <c r="C34" s="9" t="s">
        <v>25</v>
      </c>
      <c r="D34" s="5"/>
      <c r="E34" s="67">
        <v>22275</v>
      </c>
      <c r="F34" s="67">
        <f>E34</f>
        <v>22275</v>
      </c>
      <c r="G34" s="10">
        <f>F34+Okt!G34</f>
        <v>149594</v>
      </c>
    </row>
    <row r="35" spans="1:7" x14ac:dyDescent="0.2">
      <c r="A35" s="5"/>
      <c r="B35" s="5"/>
      <c r="C35" s="9" t="s">
        <v>69</v>
      </c>
      <c r="D35" s="5"/>
      <c r="E35" s="67">
        <v>81</v>
      </c>
      <c r="F35" s="67">
        <f>E35</f>
        <v>81</v>
      </c>
      <c r="G35" s="10">
        <f>F35+Okt!G35</f>
        <v>1660</v>
      </c>
    </row>
    <row r="36" spans="1:7" x14ac:dyDescent="0.2">
      <c r="A36" s="5"/>
      <c r="B36" s="5"/>
      <c r="C36" s="9" t="s">
        <v>13</v>
      </c>
      <c r="D36" s="5"/>
      <c r="E36" s="67">
        <f>SUM(E37:E39)</f>
        <v>200</v>
      </c>
      <c r="F36" s="67">
        <f>SUM(F37:F39)</f>
        <v>200</v>
      </c>
      <c r="G36" s="10">
        <f>F36+Okt!G36</f>
        <v>1750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F37+Okt!G37</f>
        <v>0</v>
      </c>
    </row>
    <row r="38" spans="1:7" outlineLevel="1" x14ac:dyDescent="0.2">
      <c r="A38" s="5"/>
      <c r="B38" s="5"/>
      <c r="C38" s="9"/>
      <c r="D38" s="5" t="s">
        <v>25</v>
      </c>
      <c r="E38" s="68">
        <v>200</v>
      </c>
      <c r="F38" s="68">
        <f>E38</f>
        <v>200</v>
      </c>
      <c r="G38" s="8">
        <f>F38+Okt!G38</f>
        <v>1750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F39+Okt!G39</f>
        <v>0</v>
      </c>
    </row>
    <row r="40" spans="1:7" x14ac:dyDescent="0.2">
      <c r="A40" s="5"/>
      <c r="B40" s="5"/>
      <c r="C40" s="9" t="s">
        <v>3</v>
      </c>
      <c r="E40" s="67">
        <f>SUM(E41:E42)</f>
        <v>1314</v>
      </c>
      <c r="F40" s="67">
        <f>SUM(F41:F42)</f>
        <v>1314</v>
      </c>
      <c r="G40" s="10">
        <f>F40+Okt!G40</f>
        <v>8336</v>
      </c>
    </row>
    <row r="41" spans="1:7" outlineLevel="1" x14ac:dyDescent="0.2">
      <c r="A41" s="5"/>
      <c r="B41" s="5"/>
      <c r="D41" s="5" t="s">
        <v>9</v>
      </c>
      <c r="E41" s="68">
        <v>13</v>
      </c>
      <c r="F41" s="68">
        <f>E41</f>
        <v>13</v>
      </c>
      <c r="G41" s="8">
        <f>F41+Okt!G41</f>
        <v>68</v>
      </c>
    </row>
    <row r="42" spans="1:7" outlineLevel="1" x14ac:dyDescent="0.2">
      <c r="A42" s="5"/>
      <c r="B42" s="5"/>
      <c r="D42" s="5" t="s">
        <v>10</v>
      </c>
      <c r="E42" s="68">
        <v>1301</v>
      </c>
      <c r="F42" s="68">
        <f>E42</f>
        <v>1301</v>
      </c>
      <c r="G42" s="8">
        <f>F42+Okt!G42</f>
        <v>8268</v>
      </c>
    </row>
    <row r="43" spans="1:7" x14ac:dyDescent="0.2">
      <c r="A43" s="5"/>
      <c r="B43" s="5"/>
      <c r="C43" s="9" t="s">
        <v>2</v>
      </c>
      <c r="D43" s="5"/>
      <c r="E43" s="67">
        <f>SUM(E44:E45)</f>
        <v>144</v>
      </c>
      <c r="F43" s="67">
        <f>SUM(F44:F45)</f>
        <v>297</v>
      </c>
      <c r="G43" s="10">
        <f>F43+Okt!G43</f>
        <v>2102</v>
      </c>
    </row>
    <row r="44" spans="1:7" outlineLevel="1" x14ac:dyDescent="0.2">
      <c r="A44" s="5"/>
      <c r="B44" s="5"/>
      <c r="D44" s="5" t="s">
        <v>11</v>
      </c>
      <c r="E44" s="68">
        <v>93</v>
      </c>
      <c r="F44" s="68">
        <f>E44</f>
        <v>93</v>
      </c>
      <c r="G44" s="8">
        <f>F44+Okt!G44</f>
        <v>622</v>
      </c>
    </row>
    <row r="45" spans="1:7" outlineLevel="1" x14ac:dyDescent="0.2">
      <c r="A45" s="5"/>
      <c r="B45" s="5"/>
      <c r="C45" s="5"/>
      <c r="D45" s="5" t="s">
        <v>12</v>
      </c>
      <c r="E45" s="68">
        <v>51</v>
      </c>
      <c r="F45" s="68">
        <f>E45*4</f>
        <v>204</v>
      </c>
      <c r="G45" s="8">
        <f>F45+Okt!G45</f>
        <v>1480</v>
      </c>
    </row>
    <row r="46" spans="1:7" x14ac:dyDescent="0.2">
      <c r="A46" s="5"/>
      <c r="B46" s="5"/>
      <c r="C46" s="9" t="s">
        <v>26</v>
      </c>
      <c r="D46" s="5"/>
      <c r="E46" s="67">
        <v>240</v>
      </c>
      <c r="F46" s="67">
        <f>E46*4</f>
        <v>960</v>
      </c>
      <c r="G46" s="10">
        <f>F46+Okt!G46</f>
        <v>10652</v>
      </c>
    </row>
    <row r="47" spans="1:7" x14ac:dyDescent="0.2">
      <c r="A47" s="5"/>
      <c r="B47" s="5"/>
      <c r="C47" s="9" t="s">
        <v>27</v>
      </c>
      <c r="D47" s="5"/>
      <c r="E47" s="67">
        <v>2346</v>
      </c>
      <c r="F47" s="67">
        <f>E47</f>
        <v>2346</v>
      </c>
      <c r="G47" s="10">
        <f>F47+Okt!G47</f>
        <v>6595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13422</v>
      </c>
      <c r="G48" s="13">
        <f>F48+Okt!G48</f>
        <v>88858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40814</v>
      </c>
      <c r="G50" s="10">
        <f>F50+Okt!G50</f>
        <v>273810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27392</v>
      </c>
      <c r="G51" s="8">
        <f>F51+Okt!G51</f>
        <v>184952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13422</v>
      </c>
      <c r="G52" s="8">
        <f>F52+Okt!G52</f>
        <v>88858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40882</v>
      </c>
      <c r="G53" s="10">
        <f>F53+Okt!G53</f>
        <v>266434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27460</v>
      </c>
      <c r="G54" s="8">
        <f>F54+Okt!G54</f>
        <v>179582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13422</v>
      </c>
      <c r="G55" s="8">
        <f>F55+Okt!G55</f>
        <v>86852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6130</v>
      </c>
      <c r="F57" s="65">
        <f>SUM(F58,F72)</f>
        <v>17809</v>
      </c>
      <c r="G57" s="16">
        <f>F57+Okt!G57</f>
        <v>173188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6130</v>
      </c>
      <c r="F58" s="66">
        <f>SUM(F59:F62,F66,F69)</f>
        <v>6232</v>
      </c>
      <c r="G58" s="13">
        <f>F58+Okt!G58</f>
        <v>80157</v>
      </c>
    </row>
    <row r="59" spans="1:7" x14ac:dyDescent="0.2">
      <c r="A59" s="5"/>
      <c r="B59" s="5"/>
      <c r="C59" s="9" t="s">
        <v>6</v>
      </c>
      <c r="D59" s="5"/>
      <c r="E59" s="67">
        <v>0</v>
      </c>
      <c r="F59" s="67">
        <f>E59</f>
        <v>0</v>
      </c>
      <c r="G59" s="10">
        <f>F59+Okt!G59</f>
        <v>38407</v>
      </c>
    </row>
    <row r="60" spans="1:7" x14ac:dyDescent="0.2">
      <c r="A60" s="5"/>
      <c r="B60" s="5"/>
      <c r="C60" s="9" t="s">
        <v>7</v>
      </c>
      <c r="D60" s="5"/>
      <c r="E60" s="67">
        <v>5175</v>
      </c>
      <c r="F60" s="67">
        <f>E60</f>
        <v>5175</v>
      </c>
      <c r="G60" s="10">
        <f>F60+Okt!G60</f>
        <v>31550</v>
      </c>
    </row>
    <row r="61" spans="1:7" x14ac:dyDescent="0.2">
      <c r="A61" s="5"/>
      <c r="B61" s="5"/>
      <c r="C61" s="9" t="s">
        <v>8</v>
      </c>
      <c r="D61" s="5"/>
      <c r="E61" s="67">
        <v>487</v>
      </c>
      <c r="F61" s="67">
        <f>E61</f>
        <v>487</v>
      </c>
      <c r="G61" s="10">
        <f>F61+Okt!G61</f>
        <v>4261</v>
      </c>
    </row>
    <row r="62" spans="1:7" x14ac:dyDescent="0.2">
      <c r="A62" s="5"/>
      <c r="B62" s="5"/>
      <c r="C62" s="9" t="s">
        <v>13</v>
      </c>
      <c r="D62" s="5"/>
      <c r="E62" s="67">
        <f>SUM(E63:E65)</f>
        <v>106</v>
      </c>
      <c r="F62" s="67">
        <f>SUM(F63:F65)</f>
        <v>106</v>
      </c>
      <c r="G62" s="10">
        <f>F62+Okt!G62</f>
        <v>1446</v>
      </c>
    </row>
    <row r="63" spans="1:7" outlineLevel="1" x14ac:dyDescent="0.2">
      <c r="A63" s="5"/>
      <c r="B63" s="5"/>
      <c r="C63" s="9"/>
      <c r="D63" s="5" t="s">
        <v>6</v>
      </c>
      <c r="E63" s="68">
        <v>0</v>
      </c>
      <c r="F63" s="68">
        <f>E63</f>
        <v>0</v>
      </c>
      <c r="G63" s="8">
        <f>F63+Okt!G63</f>
        <v>991</v>
      </c>
    </row>
    <row r="64" spans="1:7" outlineLevel="1" x14ac:dyDescent="0.2">
      <c r="A64" s="5"/>
      <c r="B64" s="5"/>
      <c r="C64" s="9"/>
      <c r="D64" s="5" t="s">
        <v>7</v>
      </c>
      <c r="E64" s="68">
        <v>106</v>
      </c>
      <c r="F64" s="68">
        <f>E64</f>
        <v>106</v>
      </c>
      <c r="G64" s="8">
        <f>F64+Okt!G64</f>
        <v>455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F65+Okt!G65</f>
        <v>0</v>
      </c>
    </row>
    <row r="66" spans="1:7" x14ac:dyDescent="0.2">
      <c r="A66" s="5"/>
      <c r="B66" s="5"/>
      <c r="C66" s="9" t="s">
        <v>3</v>
      </c>
      <c r="E66" s="67">
        <f>SUM(E67:E68)</f>
        <v>196</v>
      </c>
      <c r="F66" s="67">
        <f>SUM(F67:F68)</f>
        <v>196</v>
      </c>
      <c r="G66" s="10">
        <f>F66+Okt!G66</f>
        <v>1290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F67+Okt!G67</f>
        <v>166</v>
      </c>
    </row>
    <row r="68" spans="1:7" outlineLevel="1" x14ac:dyDescent="0.2">
      <c r="A68" s="5"/>
      <c r="B68" s="5"/>
      <c r="D68" s="5" t="s">
        <v>10</v>
      </c>
      <c r="E68" s="68">
        <v>196</v>
      </c>
      <c r="F68" s="68">
        <f>E68</f>
        <v>196</v>
      </c>
      <c r="G68" s="8">
        <f>F68+Okt!G68</f>
        <v>1124</v>
      </c>
    </row>
    <row r="69" spans="1:7" x14ac:dyDescent="0.2">
      <c r="A69" s="5"/>
      <c r="B69" s="5"/>
      <c r="C69" s="9" t="s">
        <v>2</v>
      </c>
      <c r="D69" s="5"/>
      <c r="E69" s="67">
        <f>SUM(E70:E71)</f>
        <v>166</v>
      </c>
      <c r="F69" s="67">
        <f>SUM(F70:F71)</f>
        <v>268</v>
      </c>
      <c r="G69" s="10">
        <f>F69+Okt!G69</f>
        <v>3203</v>
      </c>
    </row>
    <row r="70" spans="1:7" outlineLevel="1" x14ac:dyDescent="0.2">
      <c r="A70" s="5"/>
      <c r="B70" s="5"/>
      <c r="D70" s="5" t="s">
        <v>11</v>
      </c>
      <c r="E70" s="68">
        <v>132</v>
      </c>
      <c r="F70" s="68">
        <f>E70</f>
        <v>132</v>
      </c>
      <c r="G70" s="8">
        <f>F70+Okt!G70</f>
        <v>1519</v>
      </c>
    </row>
    <row r="71" spans="1:7" outlineLevel="1" x14ac:dyDescent="0.2">
      <c r="A71" s="5"/>
      <c r="B71" s="5"/>
      <c r="C71" s="5"/>
      <c r="D71" s="5" t="s">
        <v>12</v>
      </c>
      <c r="E71" s="68">
        <v>34</v>
      </c>
      <c r="F71" s="68">
        <f>E71*4</f>
        <v>136</v>
      </c>
      <c r="G71" s="8">
        <f>F71+Okt!G71</f>
        <v>1684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11577</v>
      </c>
      <c r="G72" s="13">
        <f>F72+Okt!G72</f>
        <v>93031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17322</v>
      </c>
      <c r="G74" s="10">
        <f>F74+Okt!G74</f>
        <v>168927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5745</v>
      </c>
      <c r="G75" s="8">
        <f>F75+Okt!G75</f>
        <v>75896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11577</v>
      </c>
      <c r="G76" s="8">
        <f>F76+Okt!G76</f>
        <v>93031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17809</v>
      </c>
      <c r="G77" s="10">
        <f>F77+Okt!G77</f>
        <v>100675</v>
      </c>
    </row>
    <row r="78" spans="1:7" x14ac:dyDescent="0.2">
      <c r="A78" s="5"/>
      <c r="B78" s="5" t="s">
        <v>16</v>
      </c>
      <c r="C78" s="5"/>
      <c r="D78" s="5"/>
      <c r="E78" s="68"/>
      <c r="F78" s="68">
        <f>SUM(F60,F61,F64,F65,F68,F70,F71)</f>
        <v>6232</v>
      </c>
      <c r="G78" s="8">
        <f>F78+Okt!G78</f>
        <v>38574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f>SUM(F72)</f>
        <v>11577</v>
      </c>
      <c r="G79" s="8">
        <f>F79+Okt!G79</f>
        <v>62101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3254</v>
      </c>
      <c r="F81" s="65">
        <f>SUM(F82,F96)</f>
        <v>11748</v>
      </c>
      <c r="G81" s="16">
        <f>F81+Okt!G81</f>
        <v>62120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3254</v>
      </c>
      <c r="F82" s="66">
        <f>SUM(F83:F86,F90,F93)</f>
        <v>3389</v>
      </c>
      <c r="G82" s="13">
        <f>F82+Okt!G82</f>
        <v>28705</v>
      </c>
    </row>
    <row r="83" spans="1:7" x14ac:dyDescent="0.2">
      <c r="A83" s="5"/>
      <c r="B83" s="5"/>
      <c r="C83" s="9" t="s">
        <v>6</v>
      </c>
      <c r="D83" s="5"/>
      <c r="E83" s="67">
        <v>572</v>
      </c>
      <c r="F83" s="67">
        <f>E83</f>
        <v>572</v>
      </c>
      <c r="G83" s="10">
        <f>F83+Okt!G83</f>
        <v>13959</v>
      </c>
    </row>
    <row r="84" spans="1:7" x14ac:dyDescent="0.2">
      <c r="A84" s="5"/>
      <c r="B84" s="5"/>
      <c r="C84" s="9" t="s">
        <v>7</v>
      </c>
      <c r="D84" s="5"/>
      <c r="E84" s="67">
        <v>350</v>
      </c>
      <c r="F84" s="67">
        <f>E84</f>
        <v>350</v>
      </c>
      <c r="G84" s="10">
        <f>F84+Okt!G84</f>
        <v>3194</v>
      </c>
    </row>
    <row r="85" spans="1:7" x14ac:dyDescent="0.2">
      <c r="A85" s="5"/>
      <c r="B85" s="5"/>
      <c r="C85" s="9" t="s">
        <v>8</v>
      </c>
      <c r="D85" s="5"/>
      <c r="E85" s="67">
        <v>1847</v>
      </c>
      <c r="F85" s="67">
        <f>E85</f>
        <v>1847</v>
      </c>
      <c r="G85" s="10">
        <f>F85+Okt!G85</f>
        <v>5986</v>
      </c>
    </row>
    <row r="86" spans="1:7" x14ac:dyDescent="0.2">
      <c r="A86" s="5"/>
      <c r="B86" s="5"/>
      <c r="C86" s="9" t="s">
        <v>13</v>
      </c>
      <c r="D86" s="5"/>
      <c r="E86" s="67">
        <f>SUM(E87:E89)</f>
        <v>5</v>
      </c>
      <c r="F86" s="67">
        <f>SUM(F87:F89)</f>
        <v>5</v>
      </c>
      <c r="G86" s="10">
        <f>F86+Okt!G86</f>
        <v>99</v>
      </c>
    </row>
    <row r="87" spans="1:7" outlineLevel="1" x14ac:dyDescent="0.2">
      <c r="A87" s="5"/>
      <c r="B87" s="5"/>
      <c r="C87" s="9"/>
      <c r="D87" s="5" t="s">
        <v>6</v>
      </c>
      <c r="E87" s="68">
        <v>5</v>
      </c>
      <c r="F87" s="68">
        <f>E87</f>
        <v>5</v>
      </c>
      <c r="G87" s="8">
        <f>F87+Okt!G87</f>
        <v>99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F88+Okt!G88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F89+Okt!G89</f>
        <v>0</v>
      </c>
    </row>
    <row r="90" spans="1:7" x14ac:dyDescent="0.2">
      <c r="A90" s="5"/>
      <c r="B90" s="5"/>
      <c r="C90" s="9" t="s">
        <v>3</v>
      </c>
      <c r="E90" s="67">
        <f>SUM(E91:E92)</f>
        <v>352</v>
      </c>
      <c r="F90" s="67">
        <f>SUM(F91:F92)</f>
        <v>352</v>
      </c>
      <c r="G90" s="10">
        <f>F90+Okt!G90</f>
        <v>3020</v>
      </c>
    </row>
    <row r="91" spans="1:7" outlineLevel="1" x14ac:dyDescent="0.2">
      <c r="A91" s="5"/>
      <c r="B91" s="5"/>
      <c r="D91" s="5" t="s">
        <v>9</v>
      </c>
      <c r="E91" s="68">
        <v>28</v>
      </c>
      <c r="F91" s="68">
        <f>E91</f>
        <v>28</v>
      </c>
      <c r="G91" s="8">
        <f>F91+Okt!G91</f>
        <v>255</v>
      </c>
    </row>
    <row r="92" spans="1:7" outlineLevel="1" x14ac:dyDescent="0.2">
      <c r="A92" s="5"/>
      <c r="B92" s="5"/>
      <c r="D92" s="5" t="s">
        <v>10</v>
      </c>
      <c r="E92" s="68">
        <v>324</v>
      </c>
      <c r="F92" s="68">
        <f>E92</f>
        <v>324</v>
      </c>
      <c r="G92" s="8">
        <f>F92+Okt!G92</f>
        <v>2765</v>
      </c>
    </row>
    <row r="93" spans="1:7" x14ac:dyDescent="0.2">
      <c r="A93" s="5"/>
      <c r="B93" s="5"/>
      <c r="C93" s="9" t="s">
        <v>2</v>
      </c>
      <c r="D93" s="5"/>
      <c r="E93" s="67">
        <f>SUM(E94:E95)</f>
        <v>128</v>
      </c>
      <c r="F93" s="67">
        <f>SUM(F94:F95)</f>
        <v>263</v>
      </c>
      <c r="G93" s="10">
        <f>F93+Okt!G93</f>
        <v>2447</v>
      </c>
    </row>
    <row r="94" spans="1:7" outlineLevel="1" x14ac:dyDescent="0.2">
      <c r="A94" s="5"/>
      <c r="B94" s="5"/>
      <c r="D94" s="5" t="s">
        <v>11</v>
      </c>
      <c r="E94" s="68">
        <v>83</v>
      </c>
      <c r="F94" s="68">
        <f>E94</f>
        <v>83</v>
      </c>
      <c r="G94" s="8">
        <f>F94+Okt!G94</f>
        <v>735</v>
      </c>
    </row>
    <row r="95" spans="1:7" outlineLevel="1" x14ac:dyDescent="0.2">
      <c r="A95" s="5"/>
      <c r="B95" s="5"/>
      <c r="C95" s="5"/>
      <c r="D95" s="5" t="s">
        <v>12</v>
      </c>
      <c r="E95" s="68">
        <v>45</v>
      </c>
      <c r="F95" s="68">
        <f>E95*4</f>
        <v>180</v>
      </c>
      <c r="G95" s="8">
        <f>F95+Okt!G95</f>
        <v>1712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8359</v>
      </c>
      <c r="G96" s="13">
        <f>F96+Okt!G96</f>
        <v>33415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5189</v>
      </c>
      <c r="G98" s="10">
        <f>F98+Okt!G98</f>
        <v>50311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1542</v>
      </c>
      <c r="G99" s="8">
        <f>F99+Okt!G99</f>
        <v>22719</v>
      </c>
    </row>
    <row r="100" spans="1:7" x14ac:dyDescent="0.2">
      <c r="A100" s="9"/>
      <c r="B100" s="5" t="s">
        <v>17</v>
      </c>
      <c r="C100" s="5"/>
      <c r="D100" s="9"/>
      <c r="E100" s="68"/>
      <c r="F100" s="68">
        <v>3647</v>
      </c>
      <c r="G100" s="8">
        <f>F100+Okt!G100</f>
        <v>27592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7961</v>
      </c>
      <c r="G101" s="10">
        <f>F101+Okt!G101</f>
        <v>22056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2784</v>
      </c>
      <c r="G102" s="8">
        <f>F102+Okt!G102</f>
        <v>12695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5177</v>
      </c>
      <c r="G103" s="8">
        <f>F103+Okt!G103</f>
        <v>9361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3120</v>
      </c>
      <c r="F105" s="65">
        <f>SUM(F106,F120)</f>
        <v>15050</v>
      </c>
      <c r="G105" s="16">
        <f>F105+Okt!G105</f>
        <v>57050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3120</v>
      </c>
      <c r="F106" s="66">
        <f>SUM(F107:F110,F114,F117)</f>
        <v>3123</v>
      </c>
      <c r="G106" s="13">
        <f>F106+Okt!G106</f>
        <v>25542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F107+Okt!G107</f>
        <v>1364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F108+Okt!G108</f>
        <v>0</v>
      </c>
    </row>
    <row r="109" spans="1:7" x14ac:dyDescent="0.2">
      <c r="A109" s="5"/>
      <c r="B109" s="5"/>
      <c r="C109" s="9" t="s">
        <v>8</v>
      </c>
      <c r="D109" s="5"/>
      <c r="E109" s="67">
        <v>3030</v>
      </c>
      <c r="F109" s="67">
        <f>E109</f>
        <v>3030</v>
      </c>
      <c r="G109" s="10">
        <f>F109+Okt!G109</f>
        <v>22846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F110+Okt!G110</f>
        <v>8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F111+Okt!G111</f>
        <v>6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F112+Okt!G112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F113+Okt!G113</f>
        <v>2</v>
      </c>
    </row>
    <row r="114" spans="1:9" x14ac:dyDescent="0.2">
      <c r="A114" s="5"/>
      <c r="B114" s="5"/>
      <c r="C114" s="9" t="s">
        <v>3</v>
      </c>
      <c r="E114" s="67">
        <f>SUM(E115:E116)</f>
        <v>80</v>
      </c>
      <c r="F114" s="67">
        <f>SUM(F115:F116)</f>
        <v>80</v>
      </c>
      <c r="G114" s="10">
        <f>F114+Okt!G114</f>
        <v>1202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F115+Okt!G115</f>
        <v>6</v>
      </c>
    </row>
    <row r="116" spans="1:9" outlineLevel="1" x14ac:dyDescent="0.2">
      <c r="A116" s="5"/>
      <c r="B116" s="5"/>
      <c r="D116" s="5" t="s">
        <v>10</v>
      </c>
      <c r="E116" s="68">
        <v>80</v>
      </c>
      <c r="F116" s="68">
        <f>E116</f>
        <v>80</v>
      </c>
      <c r="G116" s="8">
        <f>F116+Okt!G116</f>
        <v>1196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10</v>
      </c>
      <c r="F117" s="67">
        <f>SUM(F118:F119)</f>
        <v>13</v>
      </c>
      <c r="G117" s="10">
        <f>F117+Okt!G117</f>
        <v>122</v>
      </c>
    </row>
    <row r="118" spans="1:9" outlineLevel="1" x14ac:dyDescent="0.2">
      <c r="A118" s="5"/>
      <c r="B118" s="5"/>
      <c r="D118" s="5" t="s">
        <v>11</v>
      </c>
      <c r="E118" s="68">
        <v>9</v>
      </c>
      <c r="F118" s="68">
        <f>E118</f>
        <v>9</v>
      </c>
      <c r="G118" s="8">
        <f>F118+Okt!G118</f>
        <v>34</v>
      </c>
    </row>
    <row r="119" spans="1:9" outlineLevel="1" x14ac:dyDescent="0.2">
      <c r="A119" s="5"/>
      <c r="B119" s="5"/>
      <c r="C119" s="5"/>
      <c r="D119" s="5" t="s">
        <v>12</v>
      </c>
      <c r="E119" s="68">
        <v>1</v>
      </c>
      <c r="F119" s="68">
        <f>E119*4</f>
        <v>4</v>
      </c>
      <c r="G119" s="8">
        <f>F119+Okt!G119</f>
        <v>88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11927</v>
      </c>
      <c r="G120" s="13">
        <f>F120+Okt!G120</f>
        <v>31508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F122+Okt!G122</f>
        <v>7996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F123+Okt!G123</f>
        <v>1608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8">
        <f>F124+Okt!G124</f>
        <v>6388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15050</v>
      </c>
      <c r="G125" s="10">
        <f>F125+Okt!G125</f>
        <v>55331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3123</v>
      </c>
      <c r="G126" s="8">
        <f>F126+Okt!G126</f>
        <v>24104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11927</v>
      </c>
      <c r="G127" s="8">
        <f>F127+Okt!G127</f>
        <v>31227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775</v>
      </c>
      <c r="F129" s="65">
        <f>SUM(F130,F145)</f>
        <v>2802</v>
      </c>
      <c r="G129" s="16">
        <f>F129+Okt!G129</f>
        <v>28089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775</v>
      </c>
      <c r="F130" s="66">
        <f>SUM(F131:F134,F138,F141,F144)</f>
        <v>778</v>
      </c>
      <c r="G130" s="13">
        <f>F130+Okt!G130</f>
        <v>21027</v>
      </c>
    </row>
    <row r="131" spans="1:7" x14ac:dyDescent="0.2">
      <c r="A131" s="5"/>
      <c r="B131" s="5"/>
      <c r="C131" s="9" t="s">
        <v>6</v>
      </c>
      <c r="D131" s="5"/>
      <c r="E131" s="67">
        <v>254</v>
      </c>
      <c r="F131" s="67">
        <f>E131</f>
        <v>254</v>
      </c>
      <c r="G131" s="10">
        <f>F131+Okt!G131</f>
        <v>2254</v>
      </c>
    </row>
    <row r="132" spans="1:7" x14ac:dyDescent="0.2">
      <c r="A132" s="5"/>
      <c r="B132" s="5"/>
      <c r="C132" s="9" t="s">
        <v>7</v>
      </c>
      <c r="D132" s="5"/>
      <c r="E132" s="67">
        <v>502</v>
      </c>
      <c r="F132" s="67">
        <f>E132</f>
        <v>502</v>
      </c>
      <c r="G132" s="10">
        <f>F132+Okt!G132</f>
        <v>17315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F133+Okt!G133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4</v>
      </c>
      <c r="F134" s="67">
        <f>SUM(F135:F137)</f>
        <v>4</v>
      </c>
      <c r="G134" s="10">
        <f>F134+Okt!G134</f>
        <v>93</v>
      </c>
    </row>
    <row r="135" spans="1:7" outlineLevel="1" x14ac:dyDescent="0.2">
      <c r="A135" s="5"/>
      <c r="B135" s="5"/>
      <c r="C135" s="9"/>
      <c r="D135" s="5" t="s">
        <v>6</v>
      </c>
      <c r="E135" s="68">
        <v>2</v>
      </c>
      <c r="F135" s="68">
        <f>E135</f>
        <v>2</v>
      </c>
      <c r="G135" s="8">
        <f>F135+Okt!G135</f>
        <v>18</v>
      </c>
    </row>
    <row r="136" spans="1:7" outlineLevel="1" x14ac:dyDescent="0.2">
      <c r="A136" s="5"/>
      <c r="B136" s="5"/>
      <c r="C136" s="9"/>
      <c r="D136" s="5" t="s">
        <v>7</v>
      </c>
      <c r="E136" s="68">
        <v>2</v>
      </c>
      <c r="F136" s="68">
        <f>E136</f>
        <v>2</v>
      </c>
      <c r="G136" s="8">
        <f>F136+Okt!G136</f>
        <v>75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F137+Okt!G137</f>
        <v>0</v>
      </c>
    </row>
    <row r="138" spans="1:7" x14ac:dyDescent="0.2">
      <c r="A138" s="5"/>
      <c r="B138" s="5"/>
      <c r="C138" s="9" t="s">
        <v>3</v>
      </c>
      <c r="E138" s="67">
        <f>SUM(E139:E140)</f>
        <v>12</v>
      </c>
      <c r="F138" s="67">
        <f>SUM(F139:F140)</f>
        <v>12</v>
      </c>
      <c r="G138" s="10">
        <f>F138+Okt!G138</f>
        <v>1088</v>
      </c>
    </row>
    <row r="139" spans="1:7" outlineLevel="1" x14ac:dyDescent="0.2">
      <c r="A139" s="5"/>
      <c r="B139" s="5"/>
      <c r="D139" s="5" t="s">
        <v>9</v>
      </c>
      <c r="E139" s="68">
        <v>0</v>
      </c>
      <c r="F139" s="68">
        <f>E139</f>
        <v>0</v>
      </c>
      <c r="G139" s="8">
        <f>F139+Okt!G139</f>
        <v>87</v>
      </c>
    </row>
    <row r="140" spans="1:7" outlineLevel="1" x14ac:dyDescent="0.2">
      <c r="A140" s="5"/>
      <c r="B140" s="5"/>
      <c r="D140" s="5" t="s">
        <v>10</v>
      </c>
      <c r="E140" s="68">
        <v>12</v>
      </c>
      <c r="F140" s="68">
        <f>E140</f>
        <v>12</v>
      </c>
      <c r="G140" s="8">
        <f>F140+Okt!G140</f>
        <v>1001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3</v>
      </c>
      <c r="F141" s="67">
        <f>SUM(F142:F143)</f>
        <v>6</v>
      </c>
      <c r="G141" s="10">
        <f>F141+Okt!G141</f>
        <v>277</v>
      </c>
    </row>
    <row r="142" spans="1:7" outlineLevel="1" x14ac:dyDescent="0.2">
      <c r="A142" s="5"/>
      <c r="B142" s="5"/>
      <c r="D142" s="5" t="s">
        <v>11</v>
      </c>
      <c r="E142" s="68">
        <v>2</v>
      </c>
      <c r="F142" s="68">
        <f>E142</f>
        <v>2</v>
      </c>
      <c r="G142" s="8">
        <f>F142+Okt!G142</f>
        <v>141</v>
      </c>
    </row>
    <row r="143" spans="1:7" outlineLevel="1" x14ac:dyDescent="0.2">
      <c r="A143" s="5"/>
      <c r="B143" s="5"/>
      <c r="C143" s="5"/>
      <c r="D143" s="5" t="s">
        <v>12</v>
      </c>
      <c r="E143" s="68">
        <v>1</v>
      </c>
      <c r="F143" s="68">
        <f>E143*4</f>
        <v>4</v>
      </c>
      <c r="G143" s="8">
        <f>F143+Okt!G143</f>
        <v>136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F144+Okt!G144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f>428+1596</f>
        <v>2024</v>
      </c>
      <c r="G145" s="13">
        <f>F145+Okt!G145</f>
        <v>7062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2802</v>
      </c>
      <c r="G147" s="10">
        <f>F147+Okt!G147</f>
        <v>28089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778</v>
      </c>
      <c r="G148" s="8">
        <f>F148+Okt!G148</f>
        <v>21027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2024</v>
      </c>
      <c r="G149" s="8">
        <f>F149+Okt!G149</f>
        <v>7062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871</v>
      </c>
      <c r="G150" s="10">
        <f>F150+Okt!G150</f>
        <v>23049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522</v>
      </c>
      <c r="G151" s="8">
        <f>F151+Okt!G151</f>
        <v>18500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v>349</v>
      </c>
      <c r="G152" s="8">
        <f>F152+Okt!G152</f>
        <v>4549</v>
      </c>
    </row>
    <row r="153" spans="1:7" x14ac:dyDescent="0.2">
      <c r="E153" s="71"/>
      <c r="F153" s="71"/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1224</v>
      </c>
      <c r="F154" s="65">
        <f>SUM(F155,F169)</f>
        <v>4596</v>
      </c>
      <c r="G154" s="16">
        <f>F154+Okt!G154</f>
        <v>27529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1224</v>
      </c>
      <c r="F155" s="66">
        <f>SUM(F156:F159,F163,F166)</f>
        <v>1359</v>
      </c>
      <c r="G155" s="13">
        <f>F155+Okt!G155</f>
        <v>14265</v>
      </c>
    </row>
    <row r="156" spans="1:7" x14ac:dyDescent="0.2">
      <c r="A156" s="5"/>
      <c r="B156" s="5"/>
      <c r="C156" s="9" t="s">
        <v>6</v>
      </c>
      <c r="D156" s="5"/>
      <c r="E156" s="67">
        <v>725</v>
      </c>
      <c r="F156" s="67">
        <f>E156</f>
        <v>725</v>
      </c>
      <c r="G156" s="10">
        <f>F156+Okt!G156</f>
        <v>6510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F157+Okt!G157</f>
        <v>2174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F158+Okt!G158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19</v>
      </c>
      <c r="F159" s="67">
        <f>SUM(F160:F162)</f>
        <v>19</v>
      </c>
      <c r="G159" s="10">
        <f>F159+Okt!G159</f>
        <v>114</v>
      </c>
    </row>
    <row r="160" spans="1:7" outlineLevel="1" x14ac:dyDescent="0.2">
      <c r="A160" s="5"/>
      <c r="B160" s="5"/>
      <c r="C160" s="9"/>
      <c r="D160" s="5" t="s">
        <v>6</v>
      </c>
      <c r="E160" s="68">
        <v>19</v>
      </c>
      <c r="F160" s="68">
        <f>E160</f>
        <v>19</v>
      </c>
      <c r="G160" s="8">
        <f>F160+Okt!G160</f>
        <v>114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F161+Okt!G161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F162+Okt!G162</f>
        <v>0</v>
      </c>
    </row>
    <row r="163" spans="1:7" x14ac:dyDescent="0.2">
      <c r="A163" s="5"/>
      <c r="B163" s="5"/>
      <c r="C163" s="9" t="s">
        <v>3</v>
      </c>
      <c r="E163" s="67">
        <f>SUM(E164:E165)</f>
        <v>352</v>
      </c>
      <c r="F163" s="67">
        <f>SUM(F164:F165)</f>
        <v>352</v>
      </c>
      <c r="G163" s="10">
        <f>F163+Okt!G163</f>
        <v>3020</v>
      </c>
    </row>
    <row r="164" spans="1:7" outlineLevel="1" x14ac:dyDescent="0.2">
      <c r="A164" s="5"/>
      <c r="B164" s="5"/>
      <c r="D164" s="5" t="s">
        <v>9</v>
      </c>
      <c r="E164" s="68">
        <v>28</v>
      </c>
      <c r="F164" s="68">
        <f>E164</f>
        <v>28</v>
      </c>
      <c r="G164" s="8">
        <f>F164+Okt!G164</f>
        <v>255</v>
      </c>
    </row>
    <row r="165" spans="1:7" outlineLevel="1" x14ac:dyDescent="0.2">
      <c r="A165" s="5"/>
      <c r="B165" s="5"/>
      <c r="D165" s="5" t="s">
        <v>10</v>
      </c>
      <c r="E165" s="68">
        <v>324</v>
      </c>
      <c r="F165" s="68">
        <f>E165</f>
        <v>324</v>
      </c>
      <c r="G165" s="8">
        <f>F165+Okt!G165</f>
        <v>2765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128</v>
      </c>
      <c r="F166" s="67">
        <f>SUM(F167:F168)</f>
        <v>263</v>
      </c>
      <c r="G166" s="10">
        <f>F166+Okt!G166</f>
        <v>2447</v>
      </c>
    </row>
    <row r="167" spans="1:7" outlineLevel="1" x14ac:dyDescent="0.2">
      <c r="A167" s="5"/>
      <c r="B167" s="5"/>
      <c r="D167" s="5" t="s">
        <v>11</v>
      </c>
      <c r="E167" s="68">
        <v>83</v>
      </c>
      <c r="F167" s="68">
        <f>E167</f>
        <v>83</v>
      </c>
      <c r="G167" s="8">
        <f>F167+Okt!G167</f>
        <v>735</v>
      </c>
    </row>
    <row r="168" spans="1:7" outlineLevel="1" x14ac:dyDescent="0.2">
      <c r="A168" s="5"/>
      <c r="B168" s="5"/>
      <c r="C168" s="5"/>
      <c r="D168" s="5" t="s">
        <v>12</v>
      </c>
      <c r="E168" s="68">
        <v>45</v>
      </c>
      <c r="F168" s="68">
        <f>E168*4</f>
        <v>180</v>
      </c>
      <c r="G168" s="8">
        <f>F168+Okt!G168</f>
        <v>1712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3237</v>
      </c>
      <c r="G169" s="13">
        <f>F169+Okt!G169</f>
        <v>13264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4596</v>
      </c>
      <c r="G171" s="10">
        <f>F171+Okt!G171</f>
        <v>27529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1359</v>
      </c>
      <c r="G172" s="8">
        <f>F172+Okt!G172</f>
        <v>14265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3237</v>
      </c>
      <c r="G173" s="8">
        <f>F173+Okt!G173</f>
        <v>13264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F174+Okt!G174</f>
        <v>4048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F175+Okt!G175</f>
        <v>3186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F176+Okt!G176</f>
        <v>862</v>
      </c>
    </row>
    <row r="177" spans="1:7" x14ac:dyDescent="0.2">
      <c r="E177" s="71"/>
      <c r="F177" s="71"/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1255</v>
      </c>
      <c r="F178" s="65">
        <f>SUM(F179,F195)</f>
        <v>2795</v>
      </c>
      <c r="G178" s="16">
        <f>F178+Okt!G178</f>
        <v>17812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1255</v>
      </c>
      <c r="F179" s="66">
        <f>SUM(F180:F183,F187,F190,F193:F194)</f>
        <v>1294</v>
      </c>
      <c r="G179" s="13">
        <f>F179+Okt!G179</f>
        <v>8109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F180+Okt!G180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F181+Okt!G181</f>
        <v>0</v>
      </c>
    </row>
    <row r="182" spans="1:7" x14ac:dyDescent="0.2">
      <c r="A182" s="5"/>
      <c r="B182" s="5"/>
      <c r="C182" s="9" t="s">
        <v>8</v>
      </c>
      <c r="D182" s="5"/>
      <c r="E182" s="67">
        <v>1082</v>
      </c>
      <c r="F182" s="67">
        <f>E182</f>
        <v>1082</v>
      </c>
      <c r="G182" s="10">
        <f>F182+Okt!G182</f>
        <v>6686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15</v>
      </c>
      <c r="F183" s="67">
        <f>SUM(F184:F186)</f>
        <v>15</v>
      </c>
      <c r="G183" s="10">
        <f>F183+Okt!G183</f>
        <v>71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F184+Okt!G184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F185+Okt!G185</f>
        <v>9</v>
      </c>
    </row>
    <row r="186" spans="1:7" outlineLevel="1" x14ac:dyDescent="0.2">
      <c r="A186" s="5"/>
      <c r="B186" s="5"/>
      <c r="C186" s="9"/>
      <c r="D186" s="5" t="s">
        <v>8</v>
      </c>
      <c r="E186" s="68">
        <v>15</v>
      </c>
      <c r="F186" s="68">
        <f>E186</f>
        <v>15</v>
      </c>
      <c r="G186" s="8">
        <f>F186+Okt!G186</f>
        <v>62</v>
      </c>
    </row>
    <row r="187" spans="1:7" x14ac:dyDescent="0.2">
      <c r="A187" s="5"/>
      <c r="B187" s="5"/>
      <c r="C187" s="9" t="s">
        <v>3</v>
      </c>
      <c r="E187" s="67">
        <f>SUM(E188:E189)</f>
        <v>104</v>
      </c>
      <c r="F187" s="67">
        <f>SUM(F188:F189)</f>
        <v>104</v>
      </c>
      <c r="G187" s="10">
        <f>F187+Okt!G187</f>
        <v>745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F188+Okt!G188</f>
        <v>0</v>
      </c>
    </row>
    <row r="189" spans="1:7" outlineLevel="1" x14ac:dyDescent="0.2">
      <c r="A189" s="5"/>
      <c r="B189" s="5"/>
      <c r="D189" s="5" t="s">
        <v>10</v>
      </c>
      <c r="E189" s="68">
        <v>104</v>
      </c>
      <c r="F189" s="68">
        <f>E189</f>
        <v>104</v>
      </c>
      <c r="G189" s="8">
        <f>F189+Okt!G189</f>
        <v>745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54</v>
      </c>
      <c r="F190" s="67">
        <f>SUM(F191:F192)</f>
        <v>93</v>
      </c>
      <c r="G190" s="10">
        <f>F190+Okt!G190</f>
        <v>607</v>
      </c>
    </row>
    <row r="191" spans="1:7" outlineLevel="1" x14ac:dyDescent="0.2">
      <c r="A191" s="5"/>
      <c r="B191" s="5"/>
      <c r="D191" s="5" t="s">
        <v>11</v>
      </c>
      <c r="E191" s="68">
        <v>41</v>
      </c>
      <c r="F191" s="68">
        <f>E191</f>
        <v>41</v>
      </c>
      <c r="G191" s="8">
        <f>F191+Okt!G191</f>
        <v>175</v>
      </c>
    </row>
    <row r="192" spans="1:7" outlineLevel="1" x14ac:dyDescent="0.2">
      <c r="A192" s="5"/>
      <c r="B192" s="5"/>
      <c r="C192" s="5"/>
      <c r="D192" s="5" t="s">
        <v>12</v>
      </c>
      <c r="E192" s="68">
        <v>13</v>
      </c>
      <c r="F192" s="68">
        <f>E192*4</f>
        <v>52</v>
      </c>
      <c r="G192" s="8">
        <f>F192+Okt!G192</f>
        <v>432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F193+Okt!G193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F194+Okt!G194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1501</v>
      </c>
      <c r="G195" s="13">
        <f>F195+Okt!G195</f>
        <v>9703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100</v>
      </c>
      <c r="G197" s="10">
        <f>F197+Okt!G197</f>
        <v>600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F198+Okt!G198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100</v>
      </c>
      <c r="G199" s="8">
        <f>F199+Okt!G199</f>
        <v>600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2695</v>
      </c>
      <c r="G200" s="10">
        <f>F200+Okt!G200</f>
        <v>17212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1294</v>
      </c>
      <c r="G201" s="8">
        <f>F201+Okt!G201</f>
        <v>8109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v>1401</v>
      </c>
      <c r="G202" s="8">
        <f>F202+Okt!G202</f>
        <v>9103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3128</v>
      </c>
      <c r="F204" s="65">
        <f>SUM(F205,F219)</f>
        <v>9505</v>
      </c>
      <c r="G204" s="16">
        <f>F204+Okt!G204</f>
        <v>84543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3128</v>
      </c>
      <c r="F205" s="66">
        <f>SUM(F206:F209,F213,F216)</f>
        <v>3128</v>
      </c>
      <c r="G205" s="13">
        <f>F205+Okt!G205</f>
        <v>33274</v>
      </c>
    </row>
    <row r="206" spans="1:7" x14ac:dyDescent="0.2">
      <c r="A206" s="5"/>
      <c r="B206" s="5"/>
      <c r="C206" s="9" t="s">
        <v>6</v>
      </c>
      <c r="D206" s="5"/>
      <c r="E206" s="67">
        <v>733</v>
      </c>
      <c r="F206" s="67">
        <f>E206</f>
        <v>733</v>
      </c>
      <c r="G206" s="10">
        <f>F206+Okt!G206</f>
        <v>4721</v>
      </c>
    </row>
    <row r="207" spans="1:7" x14ac:dyDescent="0.2">
      <c r="A207" s="5"/>
      <c r="B207" s="5"/>
      <c r="C207" s="9" t="s">
        <v>7</v>
      </c>
      <c r="D207" s="5"/>
      <c r="E207" s="67">
        <v>2331</v>
      </c>
      <c r="F207" s="67">
        <f>E207</f>
        <v>2331</v>
      </c>
      <c r="G207" s="10">
        <f>F207+Okt!G207</f>
        <v>27827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F208+Okt!G208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64</v>
      </c>
      <c r="F209" s="67">
        <f>SUM(F210:F212)</f>
        <v>64</v>
      </c>
      <c r="G209" s="10">
        <f>F209+Okt!G209</f>
        <v>642</v>
      </c>
    </row>
    <row r="210" spans="1:7" outlineLevel="1" x14ac:dyDescent="0.2">
      <c r="A210" s="5"/>
      <c r="B210" s="5"/>
      <c r="C210" s="9"/>
      <c r="D210" s="5" t="s">
        <v>6</v>
      </c>
      <c r="E210" s="68">
        <v>9</v>
      </c>
      <c r="F210" s="68">
        <f>E210</f>
        <v>9</v>
      </c>
      <c r="G210" s="8">
        <f>F210+Okt!G210</f>
        <v>78</v>
      </c>
    </row>
    <row r="211" spans="1:7" outlineLevel="1" x14ac:dyDescent="0.2">
      <c r="A211" s="5"/>
      <c r="B211" s="5"/>
      <c r="C211" s="9"/>
      <c r="D211" s="5" t="s">
        <v>7</v>
      </c>
      <c r="E211" s="68">
        <v>55</v>
      </c>
      <c r="F211" s="68">
        <f>E211</f>
        <v>55</v>
      </c>
      <c r="G211" s="8">
        <f>F211+Okt!G211</f>
        <v>561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F212+Okt!G212</f>
        <v>3</v>
      </c>
    </row>
    <row r="213" spans="1:7" x14ac:dyDescent="0.2">
      <c r="A213" s="5"/>
      <c r="B213" s="5"/>
      <c r="C213" s="9" t="s">
        <v>3</v>
      </c>
      <c r="E213" s="67">
        <f>SUM(E214:E215)</f>
        <v>0</v>
      </c>
      <c r="F213" s="67">
        <f>SUM(F214:F215)</f>
        <v>0</v>
      </c>
      <c r="G213" s="10">
        <f>F213+Okt!G213</f>
        <v>15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F214+Okt!G214</f>
        <v>0</v>
      </c>
    </row>
    <row r="215" spans="1:7" outlineLevel="1" x14ac:dyDescent="0.2">
      <c r="A215" s="5"/>
      <c r="B215" s="5"/>
      <c r="D215" s="5" t="s">
        <v>10</v>
      </c>
      <c r="E215" s="68">
        <v>0</v>
      </c>
      <c r="F215" s="68">
        <f>E215</f>
        <v>0</v>
      </c>
      <c r="G215" s="8">
        <f>F215+Okt!G215</f>
        <v>7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0</v>
      </c>
      <c r="F216" s="67">
        <f>SUM(F217:F218)</f>
        <v>0</v>
      </c>
      <c r="G216" s="10">
        <f>F216+Okt!G216</f>
        <v>69</v>
      </c>
    </row>
    <row r="217" spans="1:7" outlineLevel="1" x14ac:dyDescent="0.2">
      <c r="A217" s="5"/>
      <c r="B217" s="5"/>
      <c r="D217" s="5" t="s">
        <v>11</v>
      </c>
      <c r="E217" s="68">
        <v>0</v>
      </c>
      <c r="F217" s="68">
        <f>E217</f>
        <v>0</v>
      </c>
      <c r="G217" s="8">
        <f>F217+Okt!G217</f>
        <v>29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8">
        <f>F218+Okt!G218</f>
        <v>40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6377</v>
      </c>
      <c r="G219" s="13">
        <f>F219+Okt!G219</f>
        <v>51269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9505</v>
      </c>
      <c r="G221" s="10">
        <f>F221+Okt!G221</f>
        <v>84540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3128</v>
      </c>
      <c r="G222" s="8">
        <f>F222+Okt!G222</f>
        <v>33271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6377</v>
      </c>
      <c r="G223" s="8">
        <f>F223+Okt!G223</f>
        <v>51269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7329</v>
      </c>
      <c r="G224" s="10">
        <f>F224+Okt!G224</f>
        <v>72796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2386</v>
      </c>
      <c r="G225" s="8">
        <f>F225+Okt!G225</f>
        <v>28475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v>4943</v>
      </c>
      <c r="G226" s="8">
        <f>F226+Okt!G226</f>
        <v>44321</v>
      </c>
    </row>
    <row r="227" spans="1:7" x14ac:dyDescent="0.2">
      <c r="E227" s="71"/>
      <c r="F227" s="71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2100</v>
      </c>
      <c r="F228" s="65">
        <f>SUM(F229,F243)</f>
        <v>7554</v>
      </c>
      <c r="G228" s="16">
        <f>F228+Okt!G228</f>
        <v>65892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2100</v>
      </c>
      <c r="F229" s="66">
        <f>SUM(F230:F233,F237,F240)</f>
        <v>2100</v>
      </c>
      <c r="G229" s="13">
        <f>F229+Okt!G229</f>
        <v>26730</v>
      </c>
    </row>
    <row r="230" spans="1:7" x14ac:dyDescent="0.2">
      <c r="A230" s="5"/>
      <c r="B230" s="5"/>
      <c r="C230" s="9" t="s">
        <v>6</v>
      </c>
      <c r="D230" s="5"/>
      <c r="E230" s="67">
        <v>2000</v>
      </c>
      <c r="F230" s="67">
        <f>E230</f>
        <v>2000</v>
      </c>
      <c r="G230" s="10">
        <f>F230+Okt!G230</f>
        <v>25078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F231+Okt!G231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F232+Okt!G232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24</v>
      </c>
      <c r="F233" s="67">
        <f>SUM(F234:F236)</f>
        <v>24</v>
      </c>
      <c r="G233" s="10">
        <f>F233+Okt!G233</f>
        <v>458</v>
      </c>
    </row>
    <row r="234" spans="1:7" outlineLevel="1" x14ac:dyDescent="0.2">
      <c r="A234" s="5"/>
      <c r="B234" s="5"/>
      <c r="C234" s="9"/>
      <c r="D234" s="5" t="s">
        <v>6</v>
      </c>
      <c r="E234" s="68">
        <v>24</v>
      </c>
      <c r="F234" s="68">
        <f>E234</f>
        <v>24</v>
      </c>
      <c r="G234" s="8">
        <f>F234+Okt!G234</f>
        <v>458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F235+Okt!G235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F236+Okt!G236</f>
        <v>0</v>
      </c>
    </row>
    <row r="237" spans="1:7" x14ac:dyDescent="0.2">
      <c r="A237" s="5"/>
      <c r="B237" s="5"/>
      <c r="C237" s="9" t="s">
        <v>3</v>
      </c>
      <c r="E237" s="67">
        <f>SUM(E238:E239)</f>
        <v>28</v>
      </c>
      <c r="F237" s="67">
        <f>SUM(F238:F239)</f>
        <v>28</v>
      </c>
      <c r="G237" s="10">
        <f>F237+Okt!G237</f>
        <v>418</v>
      </c>
    </row>
    <row r="238" spans="1:7" outlineLevel="1" x14ac:dyDescent="0.2">
      <c r="A238" s="5"/>
      <c r="B238" s="5"/>
      <c r="D238" s="5" t="s">
        <v>9</v>
      </c>
      <c r="E238" s="68">
        <v>28</v>
      </c>
      <c r="F238" s="68">
        <f>E238</f>
        <v>28</v>
      </c>
      <c r="G238" s="8">
        <f>F238+Okt!G238</f>
        <v>418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F239+Okt!G239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48</v>
      </c>
      <c r="F240" s="67">
        <f>SUM(F241:F242)</f>
        <v>48</v>
      </c>
      <c r="G240" s="10">
        <f>F240+Okt!G240</f>
        <v>776</v>
      </c>
    </row>
    <row r="241" spans="1:7" outlineLevel="1" x14ac:dyDescent="0.2">
      <c r="A241" s="5"/>
      <c r="B241" s="5"/>
      <c r="D241" s="5" t="s">
        <v>11</v>
      </c>
      <c r="E241" s="68">
        <v>48</v>
      </c>
      <c r="F241" s="68">
        <f>E241</f>
        <v>48</v>
      </c>
      <c r="G241" s="8">
        <f>F241+Okt!G241</f>
        <v>776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F242+Okt!G242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5454</v>
      </c>
      <c r="G243" s="13">
        <f>F243+Okt!G243</f>
        <v>39162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7554</v>
      </c>
      <c r="G245" s="10">
        <f>F245+Okt!G245</f>
        <v>65892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2100</v>
      </c>
      <c r="G246" s="8">
        <f>F246+Okt!G246</f>
        <v>26730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5454</v>
      </c>
      <c r="G247" s="8">
        <f>F247+Okt!G247</f>
        <v>39162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F248+Okt!G248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F249+Okt!G249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8">
        <f>F250+Okt!G250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57</v>
      </c>
      <c r="F255" s="72" t="s">
        <v>57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0</v>
      </c>
      <c r="F257" s="13">
        <f>SUM(F258:F267)</f>
        <v>0</v>
      </c>
      <c r="G257" s="13">
        <f>E257+Okt!G257</f>
        <v>31905</v>
      </c>
    </row>
    <row r="258" spans="1:7" x14ac:dyDescent="0.2">
      <c r="B258" s="9" t="s">
        <v>71</v>
      </c>
      <c r="C258" s="9"/>
      <c r="D258" s="9"/>
      <c r="E258" s="10">
        <v>0</v>
      </c>
      <c r="F258" s="10">
        <v>0</v>
      </c>
      <c r="G258" s="10">
        <f>E258+Okt!G258</f>
        <v>3750</v>
      </c>
    </row>
    <row r="259" spans="1:7" x14ac:dyDescent="0.2">
      <c r="B259" s="9" t="s">
        <v>18</v>
      </c>
      <c r="C259" s="9"/>
      <c r="D259" s="9"/>
      <c r="E259" s="10">
        <v>0</v>
      </c>
      <c r="F259" s="10">
        <v>0</v>
      </c>
      <c r="G259" s="10">
        <f>E259+Okt!G259</f>
        <v>8558</v>
      </c>
    </row>
    <row r="260" spans="1:7" x14ac:dyDescent="0.2">
      <c r="B260" s="9" t="s">
        <v>19</v>
      </c>
      <c r="C260" s="9"/>
      <c r="D260" s="9"/>
      <c r="E260" s="10">
        <v>0</v>
      </c>
      <c r="F260" s="10">
        <v>0</v>
      </c>
      <c r="G260" s="10">
        <f>E260+Okt!G260</f>
        <v>3067</v>
      </c>
    </row>
    <row r="261" spans="1:7" x14ac:dyDescent="0.2">
      <c r="B261" s="9" t="s">
        <v>20</v>
      </c>
      <c r="C261" s="9"/>
      <c r="D261" s="9"/>
      <c r="E261" s="10">
        <v>0</v>
      </c>
      <c r="F261" s="10">
        <v>0</v>
      </c>
      <c r="G261" s="10">
        <f>E261+Okt!G261</f>
        <v>5817</v>
      </c>
    </row>
    <row r="262" spans="1:7" x14ac:dyDescent="0.2">
      <c r="B262" s="9" t="s">
        <v>21</v>
      </c>
      <c r="C262" s="9"/>
      <c r="D262" s="9"/>
      <c r="E262" s="10">
        <v>0</v>
      </c>
      <c r="F262" s="10">
        <v>0</v>
      </c>
      <c r="G262" s="10">
        <f>E262+Okt!G262</f>
        <v>536</v>
      </c>
    </row>
    <row r="263" spans="1:7" x14ac:dyDescent="0.2">
      <c r="B263" s="9" t="s">
        <v>22</v>
      </c>
      <c r="C263" s="9"/>
      <c r="D263" s="9"/>
      <c r="E263" s="10">
        <v>0</v>
      </c>
      <c r="F263" s="10">
        <v>0</v>
      </c>
      <c r="G263" s="10">
        <f>E263+Okt!G263</f>
        <v>985</v>
      </c>
    </row>
    <row r="264" spans="1:7" x14ac:dyDescent="0.2">
      <c r="B264" s="9" t="s">
        <v>23</v>
      </c>
      <c r="C264" s="9"/>
      <c r="D264" s="9"/>
      <c r="E264" s="10">
        <v>0</v>
      </c>
      <c r="F264" s="10">
        <v>0</v>
      </c>
      <c r="G264" s="10">
        <f>E264+Okt!G264</f>
        <v>5817</v>
      </c>
    </row>
    <row r="265" spans="1:7" x14ac:dyDescent="0.2">
      <c r="B265" s="9" t="s">
        <v>24</v>
      </c>
      <c r="C265" s="9"/>
      <c r="D265" s="9"/>
      <c r="E265" s="10">
        <v>0</v>
      </c>
      <c r="F265" s="10">
        <v>0</v>
      </c>
      <c r="G265" s="10">
        <f>E265+Okt!G265</f>
        <v>840</v>
      </c>
    </row>
    <row r="266" spans="1:7" x14ac:dyDescent="0.2">
      <c r="B266" s="9" t="s">
        <v>66</v>
      </c>
      <c r="C266" s="9"/>
      <c r="D266" s="9"/>
      <c r="E266" s="10">
        <v>0</v>
      </c>
      <c r="F266" s="10">
        <v>0</v>
      </c>
      <c r="G266" s="10">
        <f>E266+Okt!G266</f>
        <v>1388</v>
      </c>
    </row>
    <row r="267" spans="1:7" x14ac:dyDescent="0.2">
      <c r="B267" s="9" t="s">
        <v>70</v>
      </c>
      <c r="C267" s="9"/>
      <c r="D267" s="9"/>
      <c r="E267" s="10">
        <v>0</v>
      </c>
      <c r="F267" s="10">
        <v>0</v>
      </c>
      <c r="G267" s="10">
        <f>E267+Okt!G267</f>
        <v>1147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tabSelected="1"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2" customWidth="1"/>
    <col min="6" max="6" width="15.7109375" style="2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42" t="s">
        <v>58</v>
      </c>
      <c r="F1" s="42" t="s">
        <v>58</v>
      </c>
      <c r="G1" s="42" t="s">
        <v>77</v>
      </c>
    </row>
    <row r="2" spans="1:7" ht="15" x14ac:dyDescent="0.25">
      <c r="A2" s="1"/>
      <c r="B2" s="1"/>
      <c r="C2" s="1"/>
      <c r="D2" s="1"/>
      <c r="E2" s="43" t="s">
        <v>59</v>
      </c>
      <c r="F2" s="4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4">
        <f>SUM(E6,E31,E57,E81,E105,E129,E154,E178,E204,E228)</f>
        <v>65329</v>
      </c>
      <c r="F4" s="4">
        <f>SUM(F6,F31,F57,F81,F105,F129,F154,F178,F204,F228)</f>
        <v>112934</v>
      </c>
      <c r="G4" s="4">
        <f>F4+Nov!G4</f>
        <v>1014786</v>
      </c>
    </row>
    <row r="5" spans="1:7" s="5" customFormat="1" x14ac:dyDescent="0.2">
      <c r="E5" s="2"/>
      <c r="F5" s="2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12951</v>
      </c>
      <c r="F6" s="65">
        <f>SUM(F7,F22)</f>
        <v>19021</v>
      </c>
      <c r="G6" s="16">
        <f>F6+Nov!G6</f>
        <v>129180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12951</v>
      </c>
      <c r="F7" s="66">
        <f>SUM(F8:F11,F15,F18,F21)</f>
        <v>14562</v>
      </c>
      <c r="G7" s="13">
        <f>F7+Nov!G7</f>
        <v>82449</v>
      </c>
    </row>
    <row r="8" spans="1:7" x14ac:dyDescent="0.2">
      <c r="A8" s="5"/>
      <c r="B8" s="5"/>
      <c r="C8" s="9" t="s">
        <v>6</v>
      </c>
      <c r="D8" s="5"/>
      <c r="E8" s="67">
        <v>0</v>
      </c>
      <c r="F8" s="67">
        <f>E8</f>
        <v>0</v>
      </c>
      <c r="G8" s="10">
        <f>F8+Nov!G8</f>
        <v>18642</v>
      </c>
    </row>
    <row r="9" spans="1:7" x14ac:dyDescent="0.2">
      <c r="A9" s="5"/>
      <c r="B9" s="5"/>
      <c r="C9" s="9" t="s">
        <v>7</v>
      </c>
      <c r="D9" s="5"/>
      <c r="E9" s="67">
        <v>10447</v>
      </c>
      <c r="F9" s="67">
        <f>E9</f>
        <v>10447</v>
      </c>
      <c r="G9" s="10">
        <f>F9+Nov!G9</f>
        <v>45108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F10+Nov!G10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87</v>
      </c>
      <c r="F11" s="67">
        <f>SUM(F12:F14)</f>
        <v>87</v>
      </c>
      <c r="G11" s="10">
        <f>F11+Nov!G11</f>
        <v>701</v>
      </c>
    </row>
    <row r="12" spans="1:7" outlineLevel="1" x14ac:dyDescent="0.2">
      <c r="A12" s="5"/>
      <c r="B12" s="5"/>
      <c r="C12" s="9"/>
      <c r="D12" s="5" t="s">
        <v>6</v>
      </c>
      <c r="E12" s="68">
        <v>0</v>
      </c>
      <c r="F12" s="68">
        <f>E12</f>
        <v>0</v>
      </c>
      <c r="G12" s="8">
        <f>F12+Nov!G12</f>
        <v>338</v>
      </c>
    </row>
    <row r="13" spans="1:7" outlineLevel="1" x14ac:dyDescent="0.2">
      <c r="A13" s="5"/>
      <c r="B13" s="5"/>
      <c r="C13" s="9"/>
      <c r="D13" s="5" t="s">
        <v>7</v>
      </c>
      <c r="E13" s="68">
        <v>87</v>
      </c>
      <c r="F13" s="68">
        <f>E13</f>
        <v>87</v>
      </c>
      <c r="G13" s="8">
        <f>F13+Nov!G13</f>
        <v>363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F14+Nov!G14</f>
        <v>0</v>
      </c>
    </row>
    <row r="15" spans="1:7" x14ac:dyDescent="0.2">
      <c r="A15" s="5"/>
      <c r="B15" s="5"/>
      <c r="C15" s="9" t="s">
        <v>3</v>
      </c>
      <c r="E15" s="67">
        <f>SUM(E16:E17)</f>
        <v>1261</v>
      </c>
      <c r="F15" s="67">
        <f>SUM(F16:F17)</f>
        <v>1261</v>
      </c>
      <c r="G15" s="10">
        <f>F15+Nov!G15</f>
        <v>7622</v>
      </c>
    </row>
    <row r="16" spans="1:7" outlineLevel="1" x14ac:dyDescent="0.2">
      <c r="A16" s="5"/>
      <c r="B16" s="5"/>
      <c r="D16" s="5" t="s">
        <v>9</v>
      </c>
      <c r="E16" s="68">
        <v>47</v>
      </c>
      <c r="F16" s="68">
        <f>E16</f>
        <v>47</v>
      </c>
      <c r="G16" s="8">
        <f>F16+Nov!G16</f>
        <v>560</v>
      </c>
    </row>
    <row r="17" spans="1:7" outlineLevel="1" x14ac:dyDescent="0.2">
      <c r="A17" s="5"/>
      <c r="B17" s="5"/>
      <c r="D17" s="5" t="s">
        <v>10</v>
      </c>
      <c r="E17" s="68">
        <v>1214</v>
      </c>
      <c r="F17" s="68">
        <f>E17</f>
        <v>1214</v>
      </c>
      <c r="G17" s="8">
        <f>F17+Nov!G17</f>
        <v>7062</v>
      </c>
    </row>
    <row r="18" spans="1:7" x14ac:dyDescent="0.2">
      <c r="A18" s="5"/>
      <c r="B18" s="5"/>
      <c r="C18" s="9" t="s">
        <v>2</v>
      </c>
      <c r="D18" s="5"/>
      <c r="E18" s="67">
        <f>SUM(E19:E20)</f>
        <v>915</v>
      </c>
      <c r="F18" s="67">
        <f>SUM(F19:F20)</f>
        <v>1803</v>
      </c>
      <c r="G18" s="10">
        <f>F18+Nov!G18</f>
        <v>8344</v>
      </c>
    </row>
    <row r="19" spans="1:7" outlineLevel="1" x14ac:dyDescent="0.2">
      <c r="A19" s="5"/>
      <c r="B19" s="5"/>
      <c r="D19" s="5" t="s">
        <v>11</v>
      </c>
      <c r="E19" s="68">
        <v>619</v>
      </c>
      <c r="F19" s="68">
        <f>E19</f>
        <v>619</v>
      </c>
      <c r="G19" s="8">
        <f>F19+Nov!G19</f>
        <v>3168</v>
      </c>
    </row>
    <row r="20" spans="1:7" outlineLevel="1" x14ac:dyDescent="0.2">
      <c r="A20" s="5"/>
      <c r="B20" s="5"/>
      <c r="C20" s="5"/>
      <c r="D20" s="5" t="s">
        <v>12</v>
      </c>
      <c r="E20" s="68">
        <v>296</v>
      </c>
      <c r="F20" s="68">
        <f>E20*4</f>
        <v>1184</v>
      </c>
      <c r="G20" s="8">
        <f>F20+Nov!G20</f>
        <v>5176</v>
      </c>
    </row>
    <row r="21" spans="1:7" x14ac:dyDescent="0.2">
      <c r="A21" s="5"/>
      <c r="B21" s="5"/>
      <c r="C21" s="9" t="s">
        <v>26</v>
      </c>
      <c r="D21" s="5"/>
      <c r="E21" s="67">
        <v>241</v>
      </c>
      <c r="F21" s="67">
        <f>E21*4</f>
        <v>964</v>
      </c>
      <c r="G21" s="10">
        <f>F21+Nov!G21</f>
        <v>2032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4459</v>
      </c>
      <c r="G22" s="13">
        <f>F22+Nov!G22</f>
        <v>46731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19021</v>
      </c>
      <c r="G24" s="10">
        <f>F24+Nov!G24</f>
        <v>129180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14562</v>
      </c>
      <c r="G25" s="8">
        <f>F25+Nov!G25</f>
        <v>82449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4459</v>
      </c>
      <c r="G26" s="8">
        <f>F26+Nov!G26</f>
        <v>46731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17374</v>
      </c>
      <c r="G27" s="10">
        <f>F27+Nov!G27</f>
        <v>76569</v>
      </c>
    </row>
    <row r="28" spans="1:7" x14ac:dyDescent="0.2">
      <c r="A28" s="5"/>
      <c r="B28" s="5" t="s">
        <v>16</v>
      </c>
      <c r="C28" s="5"/>
      <c r="D28" s="5"/>
      <c r="E28" s="68"/>
      <c r="F28" s="68">
        <f>SUM(F9,F10,F13,F14,F17,F19,F20,F21)-4</f>
        <v>14511</v>
      </c>
      <c r="G28" s="8">
        <f>F28+Nov!G28</f>
        <v>58313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2863</v>
      </c>
      <c r="G29" s="8">
        <f>F29+Nov!G29</f>
        <v>18256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26674</v>
      </c>
      <c r="F31" s="65">
        <f>SUM(F32,F48)</f>
        <v>37980</v>
      </c>
      <c r="G31" s="16">
        <f>F31+Nov!G31</f>
        <v>313450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26674</v>
      </c>
      <c r="F32" s="66">
        <f>SUM(F33:F36,F40,F43,F46,F47)</f>
        <v>28216</v>
      </c>
      <c r="G32" s="13">
        <f>F32+Nov!G32</f>
        <v>214828</v>
      </c>
    </row>
    <row r="33" spans="1:7" x14ac:dyDescent="0.2">
      <c r="A33" s="5"/>
      <c r="B33" s="9"/>
      <c r="C33" s="9" t="s">
        <v>68</v>
      </c>
      <c r="D33" s="5"/>
      <c r="E33" s="67">
        <v>0</v>
      </c>
      <c r="F33" s="67">
        <f>E33</f>
        <v>0</v>
      </c>
      <c r="G33" s="10">
        <f>F33+Nov!G33</f>
        <v>5923</v>
      </c>
    </row>
    <row r="34" spans="1:7" x14ac:dyDescent="0.2">
      <c r="A34" s="5"/>
      <c r="B34" s="5"/>
      <c r="C34" s="9" t="s">
        <v>25</v>
      </c>
      <c r="D34" s="5"/>
      <c r="E34" s="67">
        <v>23561</v>
      </c>
      <c r="F34" s="67">
        <f>E34</f>
        <v>23561</v>
      </c>
      <c r="G34" s="10">
        <f>F34+Nov!G34</f>
        <v>173155</v>
      </c>
    </row>
    <row r="35" spans="1:7" x14ac:dyDescent="0.2">
      <c r="A35" s="5"/>
      <c r="B35" s="5"/>
      <c r="C35" s="9" t="s">
        <v>69</v>
      </c>
      <c r="D35" s="5"/>
      <c r="E35" s="67">
        <v>236</v>
      </c>
      <c r="F35" s="67">
        <f>E35</f>
        <v>236</v>
      </c>
      <c r="G35" s="10">
        <f>F35+Nov!G35</f>
        <v>1896</v>
      </c>
    </row>
    <row r="36" spans="1:7" x14ac:dyDescent="0.2">
      <c r="A36" s="5"/>
      <c r="B36" s="5"/>
      <c r="C36" s="9" t="s">
        <v>13</v>
      </c>
      <c r="D36" s="5"/>
      <c r="E36" s="67">
        <f>SUM(E37:E39)</f>
        <v>215</v>
      </c>
      <c r="F36" s="67">
        <f>SUM(F37:F39)</f>
        <v>215</v>
      </c>
      <c r="G36" s="10">
        <f>F36+Nov!G36</f>
        <v>1965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F37+Nov!G37</f>
        <v>0</v>
      </c>
    </row>
    <row r="38" spans="1:7" outlineLevel="1" x14ac:dyDescent="0.2">
      <c r="A38" s="5"/>
      <c r="B38" s="5"/>
      <c r="C38" s="9"/>
      <c r="D38" s="5" t="s">
        <v>25</v>
      </c>
      <c r="E38" s="68">
        <v>215</v>
      </c>
      <c r="F38" s="68">
        <f>E38</f>
        <v>215</v>
      </c>
      <c r="G38" s="8">
        <f>F38+Nov!G38</f>
        <v>1965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F39+Nov!G39</f>
        <v>0</v>
      </c>
    </row>
    <row r="40" spans="1:7" x14ac:dyDescent="0.2">
      <c r="A40" s="5"/>
      <c r="B40" s="5"/>
      <c r="C40" s="9" t="s">
        <v>3</v>
      </c>
      <c r="E40" s="67">
        <f>SUM(E41:E42)</f>
        <v>920</v>
      </c>
      <c r="F40" s="67">
        <f>SUM(F41:F42)</f>
        <v>920</v>
      </c>
      <c r="G40" s="10">
        <f>F40+Nov!G40</f>
        <v>9256</v>
      </c>
    </row>
    <row r="41" spans="1:7" outlineLevel="1" x14ac:dyDescent="0.2">
      <c r="A41" s="5"/>
      <c r="B41" s="5"/>
      <c r="D41" s="5" t="s">
        <v>9</v>
      </c>
      <c r="E41" s="68">
        <v>10</v>
      </c>
      <c r="F41" s="68">
        <f>E41</f>
        <v>10</v>
      </c>
      <c r="G41" s="8">
        <f>F41+Nov!G41</f>
        <v>78</v>
      </c>
    </row>
    <row r="42" spans="1:7" outlineLevel="1" x14ac:dyDescent="0.2">
      <c r="A42" s="5"/>
      <c r="B42" s="5"/>
      <c r="D42" s="5" t="s">
        <v>10</v>
      </c>
      <c r="E42" s="68">
        <v>910</v>
      </c>
      <c r="F42" s="68">
        <f>E42</f>
        <v>910</v>
      </c>
      <c r="G42" s="8">
        <f>F42+Nov!G42</f>
        <v>9178</v>
      </c>
    </row>
    <row r="43" spans="1:7" x14ac:dyDescent="0.2">
      <c r="A43" s="5"/>
      <c r="B43" s="5"/>
      <c r="C43" s="9" t="s">
        <v>2</v>
      </c>
      <c r="D43" s="5"/>
      <c r="E43" s="67">
        <f>SUM(E44:E45)</f>
        <v>182</v>
      </c>
      <c r="F43" s="67">
        <f>SUM(F44:F45)</f>
        <v>362</v>
      </c>
      <c r="G43" s="10">
        <f>F43+Nov!G43</f>
        <v>2464</v>
      </c>
    </row>
    <row r="44" spans="1:7" outlineLevel="1" x14ac:dyDescent="0.2">
      <c r="A44" s="5"/>
      <c r="B44" s="5"/>
      <c r="D44" s="5" t="s">
        <v>11</v>
      </c>
      <c r="E44" s="68">
        <v>122</v>
      </c>
      <c r="F44" s="68">
        <f>E44</f>
        <v>122</v>
      </c>
      <c r="G44" s="8">
        <f>F44+Nov!G44</f>
        <v>744</v>
      </c>
    </row>
    <row r="45" spans="1:7" outlineLevel="1" x14ac:dyDescent="0.2">
      <c r="A45" s="5"/>
      <c r="B45" s="5"/>
      <c r="C45" s="5"/>
      <c r="D45" s="5" t="s">
        <v>12</v>
      </c>
      <c r="E45" s="68">
        <v>60</v>
      </c>
      <c r="F45" s="68">
        <f>E45*4</f>
        <v>240</v>
      </c>
      <c r="G45" s="8">
        <f>F45+Nov!G45</f>
        <v>1720</v>
      </c>
    </row>
    <row r="46" spans="1:7" x14ac:dyDescent="0.2">
      <c r="A46" s="5"/>
      <c r="B46" s="5"/>
      <c r="C46" s="9" t="s">
        <v>26</v>
      </c>
      <c r="D46" s="5"/>
      <c r="E46" s="67">
        <v>454</v>
      </c>
      <c r="F46" s="67">
        <f>E46*4</f>
        <v>1816</v>
      </c>
      <c r="G46" s="10">
        <f>F46+Nov!G46</f>
        <v>12468</v>
      </c>
    </row>
    <row r="47" spans="1:7" x14ac:dyDescent="0.2">
      <c r="A47" s="5"/>
      <c r="B47" s="5"/>
      <c r="C47" s="9" t="s">
        <v>27</v>
      </c>
      <c r="D47" s="5"/>
      <c r="E47" s="67">
        <v>1106</v>
      </c>
      <c r="F47" s="67">
        <f>E47</f>
        <v>1106</v>
      </c>
      <c r="G47" s="10">
        <f>F47+Nov!G47</f>
        <v>7701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9764</v>
      </c>
      <c r="G48" s="13">
        <f>F48+Nov!G48</f>
        <v>98622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37744</v>
      </c>
      <c r="G50" s="10">
        <f>F50+Nov!G50</f>
        <v>311554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27980</v>
      </c>
      <c r="G51" s="8">
        <f>F51+Nov!G51</f>
        <v>212932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9764</v>
      </c>
      <c r="G52" s="8">
        <f>F52+Nov!G52</f>
        <v>98622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37970</v>
      </c>
      <c r="G53" s="10">
        <f>F53+Nov!G53</f>
        <v>304404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28206</v>
      </c>
      <c r="G54" s="8">
        <f>F54+Nov!G54</f>
        <v>207788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9764</v>
      </c>
      <c r="G55" s="8">
        <f>F55+Nov!G55</f>
        <v>96616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8862</v>
      </c>
      <c r="F57" s="65">
        <f>SUM(F58,F72)</f>
        <v>19976</v>
      </c>
      <c r="G57" s="16">
        <f>F57+Nov!G57</f>
        <v>193164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8862</v>
      </c>
      <c r="F58" s="66">
        <f>SUM(F59:F62,F66,F69)</f>
        <v>9096</v>
      </c>
      <c r="G58" s="13">
        <f>F58+Nov!G58</f>
        <v>89253</v>
      </c>
    </row>
    <row r="59" spans="1:7" x14ac:dyDescent="0.2">
      <c r="A59" s="5"/>
      <c r="B59" s="5"/>
      <c r="C59" s="9" t="s">
        <v>6</v>
      </c>
      <c r="D59" s="5"/>
      <c r="E59" s="67">
        <v>0</v>
      </c>
      <c r="F59" s="67">
        <f>E59</f>
        <v>0</v>
      </c>
      <c r="G59" s="10">
        <f>F59+Nov!G59</f>
        <v>38407</v>
      </c>
    </row>
    <row r="60" spans="1:7" x14ac:dyDescent="0.2">
      <c r="A60" s="5"/>
      <c r="B60" s="5"/>
      <c r="C60" s="9" t="s">
        <v>7</v>
      </c>
      <c r="D60" s="5"/>
      <c r="E60" s="67">
        <v>7307</v>
      </c>
      <c r="F60" s="67">
        <f>E60</f>
        <v>7307</v>
      </c>
      <c r="G60" s="10">
        <f>F60+Nov!G60</f>
        <v>38857</v>
      </c>
    </row>
    <row r="61" spans="1:7" x14ac:dyDescent="0.2">
      <c r="A61" s="5"/>
      <c r="B61" s="5"/>
      <c r="C61" s="9" t="s">
        <v>8</v>
      </c>
      <c r="D61" s="5"/>
      <c r="E61" s="67">
        <v>928</v>
      </c>
      <c r="F61" s="67">
        <f>E61</f>
        <v>928</v>
      </c>
      <c r="G61" s="10">
        <f>F61+Nov!G61</f>
        <v>5189</v>
      </c>
    </row>
    <row r="62" spans="1:7" x14ac:dyDescent="0.2">
      <c r="A62" s="5"/>
      <c r="B62" s="5"/>
      <c r="C62" s="9" t="s">
        <v>13</v>
      </c>
      <c r="D62" s="5"/>
      <c r="E62" s="67">
        <f>SUM(E63:E65)</f>
        <v>106</v>
      </c>
      <c r="F62" s="67">
        <f>SUM(F63:F65)</f>
        <v>106</v>
      </c>
      <c r="G62" s="10">
        <f>F62+Nov!G62</f>
        <v>1552</v>
      </c>
    </row>
    <row r="63" spans="1:7" outlineLevel="1" x14ac:dyDescent="0.2">
      <c r="A63" s="5"/>
      <c r="B63" s="5"/>
      <c r="C63" s="9"/>
      <c r="D63" s="5" t="s">
        <v>6</v>
      </c>
      <c r="E63" s="68">
        <v>0</v>
      </c>
      <c r="F63" s="68">
        <f>E63</f>
        <v>0</v>
      </c>
      <c r="G63" s="8">
        <f>F63+Nov!G63</f>
        <v>991</v>
      </c>
    </row>
    <row r="64" spans="1:7" outlineLevel="1" x14ac:dyDescent="0.2">
      <c r="A64" s="5"/>
      <c r="B64" s="5"/>
      <c r="C64" s="9"/>
      <c r="D64" s="5" t="s">
        <v>7</v>
      </c>
      <c r="E64" s="68">
        <v>106</v>
      </c>
      <c r="F64" s="68">
        <f>E64</f>
        <v>106</v>
      </c>
      <c r="G64" s="8">
        <f>F64+Nov!G64</f>
        <v>561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F65+Nov!G65</f>
        <v>0</v>
      </c>
    </row>
    <row r="66" spans="1:7" x14ac:dyDescent="0.2">
      <c r="A66" s="5"/>
      <c r="B66" s="5"/>
      <c r="C66" s="9" t="s">
        <v>3</v>
      </c>
      <c r="E66" s="67">
        <f>SUM(E67:E68)</f>
        <v>263</v>
      </c>
      <c r="F66" s="67">
        <f>SUM(F67:F68)</f>
        <v>263</v>
      </c>
      <c r="G66" s="10">
        <f>F66+Nov!G66</f>
        <v>1553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F67+Nov!G67</f>
        <v>166</v>
      </c>
    </row>
    <row r="68" spans="1:7" outlineLevel="1" x14ac:dyDescent="0.2">
      <c r="A68" s="5"/>
      <c r="B68" s="5"/>
      <c r="D68" s="5" t="s">
        <v>10</v>
      </c>
      <c r="E68" s="68">
        <v>263</v>
      </c>
      <c r="F68" s="68">
        <f>E68</f>
        <v>263</v>
      </c>
      <c r="G68" s="8">
        <f>F68+Nov!G68</f>
        <v>1387</v>
      </c>
    </row>
    <row r="69" spans="1:7" x14ac:dyDescent="0.2">
      <c r="A69" s="5"/>
      <c r="B69" s="5"/>
      <c r="C69" s="9" t="s">
        <v>2</v>
      </c>
      <c r="D69" s="5"/>
      <c r="E69" s="67">
        <f>SUM(E70:E71)</f>
        <v>258</v>
      </c>
      <c r="F69" s="67">
        <f>SUM(F70:F71)</f>
        <v>492</v>
      </c>
      <c r="G69" s="10">
        <f>F69+Nov!G69</f>
        <v>3695</v>
      </c>
    </row>
    <row r="70" spans="1:7" outlineLevel="1" x14ac:dyDescent="0.2">
      <c r="A70" s="5"/>
      <c r="B70" s="5"/>
      <c r="D70" s="5" t="s">
        <v>11</v>
      </c>
      <c r="E70" s="68">
        <v>180</v>
      </c>
      <c r="F70" s="68">
        <f>E70</f>
        <v>180</v>
      </c>
      <c r="G70" s="8">
        <f>F70+Nov!G70</f>
        <v>1699</v>
      </c>
    </row>
    <row r="71" spans="1:7" outlineLevel="1" x14ac:dyDescent="0.2">
      <c r="A71" s="5"/>
      <c r="B71" s="5"/>
      <c r="C71" s="5"/>
      <c r="D71" s="5" t="s">
        <v>12</v>
      </c>
      <c r="E71" s="68">
        <v>78</v>
      </c>
      <c r="F71" s="68">
        <f>E71*4</f>
        <v>312</v>
      </c>
      <c r="G71" s="8">
        <f>F71+Nov!G71</f>
        <v>1996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10880</v>
      </c>
      <c r="G72" s="13">
        <f>F72+Nov!G72</f>
        <v>103911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19048</v>
      </c>
      <c r="G74" s="10">
        <f>F74+Nov!G74</f>
        <v>187975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8168</v>
      </c>
      <c r="G75" s="8">
        <f>F75+Nov!G75</f>
        <v>84064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10880</v>
      </c>
      <c r="G76" s="8">
        <f>F76+Nov!G76</f>
        <v>103911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19976</v>
      </c>
      <c r="G77" s="10">
        <f>F77+Nov!G77</f>
        <v>120651</v>
      </c>
    </row>
    <row r="78" spans="1:7" x14ac:dyDescent="0.2">
      <c r="A78" s="5"/>
      <c r="B78" s="5" t="s">
        <v>16</v>
      </c>
      <c r="C78" s="5"/>
      <c r="D78" s="5"/>
      <c r="E78" s="68"/>
      <c r="F78" s="68">
        <f>SUM(F60,F61,F64,F65,F68,F70,F71)</f>
        <v>9096</v>
      </c>
      <c r="G78" s="8">
        <f>F78+Nov!G78</f>
        <v>47670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f>SUM(F72)</f>
        <v>10880</v>
      </c>
      <c r="G79" s="8">
        <f>F79+Nov!G79</f>
        <v>72981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4643</v>
      </c>
      <c r="F81" s="65">
        <f>SUM(F82,F96)</f>
        <v>9629</v>
      </c>
      <c r="G81" s="16">
        <f>F81+Nov!G81</f>
        <v>71749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4643</v>
      </c>
      <c r="F82" s="66">
        <f>SUM(F83:F86,F90,F93)</f>
        <v>4910</v>
      </c>
      <c r="G82" s="13">
        <f>F82+Nov!G82</f>
        <v>33615</v>
      </c>
    </row>
    <row r="83" spans="1:7" x14ac:dyDescent="0.2">
      <c r="A83" s="5"/>
      <c r="B83" s="5"/>
      <c r="C83" s="9" t="s">
        <v>6</v>
      </c>
      <c r="D83" s="5"/>
      <c r="E83" s="67">
        <v>1268</v>
      </c>
      <c r="F83" s="67">
        <f>E83</f>
        <v>1268</v>
      </c>
      <c r="G83" s="10">
        <f>F83+Nov!G83</f>
        <v>15227</v>
      </c>
    </row>
    <row r="84" spans="1:7" x14ac:dyDescent="0.2">
      <c r="A84" s="5"/>
      <c r="B84" s="5"/>
      <c r="C84" s="9" t="s">
        <v>7</v>
      </c>
      <c r="D84" s="5"/>
      <c r="E84" s="67">
        <v>605</v>
      </c>
      <c r="F84" s="67">
        <f>E84</f>
        <v>605</v>
      </c>
      <c r="G84" s="10">
        <f>F84+Nov!G84</f>
        <v>3799</v>
      </c>
    </row>
    <row r="85" spans="1:7" x14ac:dyDescent="0.2">
      <c r="A85" s="5"/>
      <c r="B85" s="5"/>
      <c r="C85" s="9" t="s">
        <v>8</v>
      </c>
      <c r="D85" s="5"/>
      <c r="E85" s="67">
        <v>2260</v>
      </c>
      <c r="F85" s="67">
        <f>E85</f>
        <v>2260</v>
      </c>
      <c r="G85" s="10">
        <f>F85+Nov!G85</f>
        <v>8246</v>
      </c>
    </row>
    <row r="86" spans="1:7" x14ac:dyDescent="0.2">
      <c r="A86" s="5"/>
      <c r="B86" s="5"/>
      <c r="C86" s="9" t="s">
        <v>13</v>
      </c>
      <c r="D86" s="5"/>
      <c r="E86" s="67">
        <f>SUM(E87:E89)</f>
        <v>8</v>
      </c>
      <c r="F86" s="67">
        <f>SUM(F87:F89)</f>
        <v>8</v>
      </c>
      <c r="G86" s="10">
        <f>F86+Nov!G86</f>
        <v>107</v>
      </c>
    </row>
    <row r="87" spans="1:7" outlineLevel="1" x14ac:dyDescent="0.2">
      <c r="A87" s="5"/>
      <c r="B87" s="5"/>
      <c r="C87" s="9"/>
      <c r="D87" s="5" t="s">
        <v>6</v>
      </c>
      <c r="E87" s="68">
        <v>8</v>
      </c>
      <c r="F87" s="68">
        <f>E87</f>
        <v>8</v>
      </c>
      <c r="G87" s="8">
        <f>F87+Nov!G87</f>
        <v>107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F88+Nov!G88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F89+Nov!G89</f>
        <v>0</v>
      </c>
    </row>
    <row r="90" spans="1:7" x14ac:dyDescent="0.2">
      <c r="A90" s="5"/>
      <c r="B90" s="5"/>
      <c r="C90" s="9" t="s">
        <v>3</v>
      </c>
      <c r="E90" s="67">
        <f>SUM(E91:E92)</f>
        <v>324</v>
      </c>
      <c r="F90" s="67">
        <f>SUM(F91:F92)</f>
        <v>324</v>
      </c>
      <c r="G90" s="10">
        <f>F90+Nov!G90</f>
        <v>3344</v>
      </c>
    </row>
    <row r="91" spans="1:7" outlineLevel="1" x14ac:dyDescent="0.2">
      <c r="A91" s="5"/>
      <c r="B91" s="5"/>
      <c r="D91" s="5" t="s">
        <v>9</v>
      </c>
      <c r="E91" s="68">
        <v>35</v>
      </c>
      <c r="F91" s="68">
        <f>E91</f>
        <v>35</v>
      </c>
      <c r="G91" s="8">
        <f>F91+Nov!G91</f>
        <v>290</v>
      </c>
    </row>
    <row r="92" spans="1:7" outlineLevel="1" x14ac:dyDescent="0.2">
      <c r="A92" s="5"/>
      <c r="B92" s="5"/>
      <c r="D92" s="5" t="s">
        <v>10</v>
      </c>
      <c r="E92" s="68">
        <v>289</v>
      </c>
      <c r="F92" s="68">
        <f>E92</f>
        <v>289</v>
      </c>
      <c r="G92" s="8">
        <f>F92+Nov!G92</f>
        <v>3054</v>
      </c>
    </row>
    <row r="93" spans="1:7" x14ac:dyDescent="0.2">
      <c r="A93" s="5"/>
      <c r="B93" s="5"/>
      <c r="C93" s="9" t="s">
        <v>2</v>
      </c>
      <c r="D93" s="5"/>
      <c r="E93" s="67">
        <f>SUM(E94:E95)</f>
        <v>178</v>
      </c>
      <c r="F93" s="67">
        <f>SUM(F94:F95)</f>
        <v>445</v>
      </c>
      <c r="G93" s="10">
        <f>F93+Nov!G93</f>
        <v>2892</v>
      </c>
    </row>
    <row r="94" spans="1:7" outlineLevel="1" x14ac:dyDescent="0.2">
      <c r="A94" s="5"/>
      <c r="B94" s="5"/>
      <c r="D94" s="5" t="s">
        <v>11</v>
      </c>
      <c r="E94" s="68">
        <v>89</v>
      </c>
      <c r="F94" s="68">
        <f>E94</f>
        <v>89</v>
      </c>
      <c r="G94" s="8">
        <f>F94+Nov!G94</f>
        <v>824</v>
      </c>
    </row>
    <row r="95" spans="1:7" outlineLevel="1" x14ac:dyDescent="0.2">
      <c r="A95" s="5"/>
      <c r="B95" s="5"/>
      <c r="C95" s="5"/>
      <c r="D95" s="5" t="s">
        <v>12</v>
      </c>
      <c r="E95" s="68">
        <v>89</v>
      </c>
      <c r="F95" s="68">
        <f>E95*4</f>
        <v>356</v>
      </c>
      <c r="G95" s="8">
        <f>F95+Nov!G95</f>
        <v>2068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4719</v>
      </c>
      <c r="G96" s="13">
        <f>F96+Nov!G96</f>
        <v>38134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4891</v>
      </c>
      <c r="G98" s="10">
        <f>F98+Nov!G98</f>
        <v>55202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2650</v>
      </c>
      <c r="G99" s="8">
        <f>F99+Nov!G99</f>
        <v>25369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SUM(F96)-241-351-1886</f>
        <v>2241</v>
      </c>
      <c r="G100" s="8">
        <f>F100+Nov!G100</f>
        <v>29833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6430</v>
      </c>
      <c r="G101" s="10">
        <f>F101+Nov!G101</f>
        <v>28486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3599</v>
      </c>
      <c r="G102" s="8">
        <f>F102+Nov!G102</f>
        <v>16294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2831</v>
      </c>
      <c r="G103" s="8">
        <f>F103+Nov!G103</f>
        <v>12192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2972</v>
      </c>
      <c r="F105" s="65">
        <f>SUM(F106,F120)</f>
        <v>6607</v>
      </c>
      <c r="G105" s="16">
        <f>F105+Nov!G105</f>
        <v>63657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2972</v>
      </c>
      <c r="F106" s="66">
        <f>SUM(F107:F110,F114,F117)</f>
        <v>2987</v>
      </c>
      <c r="G106" s="13">
        <f>F106+Nov!G106</f>
        <v>28529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F107+Nov!G107</f>
        <v>1364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F108+Nov!G108</f>
        <v>0</v>
      </c>
    </row>
    <row r="109" spans="1:7" x14ac:dyDescent="0.2">
      <c r="A109" s="5"/>
      <c r="B109" s="5"/>
      <c r="C109" s="9" t="s">
        <v>8</v>
      </c>
      <c r="D109" s="5"/>
      <c r="E109" s="67">
        <v>2882</v>
      </c>
      <c r="F109" s="67">
        <f>E109</f>
        <v>2882</v>
      </c>
      <c r="G109" s="10">
        <f>F109+Nov!G109</f>
        <v>25728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F110+Nov!G110</f>
        <v>8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F111+Nov!G111</f>
        <v>6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F112+Nov!G112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F113+Nov!G113</f>
        <v>2</v>
      </c>
    </row>
    <row r="114" spans="1:9" x14ac:dyDescent="0.2">
      <c r="A114" s="5"/>
      <c r="B114" s="5"/>
      <c r="C114" s="9" t="s">
        <v>3</v>
      </c>
      <c r="E114" s="67">
        <f>SUM(E115:E116)</f>
        <v>76</v>
      </c>
      <c r="F114" s="67">
        <f>SUM(F115:F116)</f>
        <v>76</v>
      </c>
      <c r="G114" s="10">
        <f>F114+Nov!G114</f>
        <v>1278</v>
      </c>
    </row>
    <row r="115" spans="1:9" outlineLevel="1" x14ac:dyDescent="0.2">
      <c r="A115" s="5"/>
      <c r="B115" s="5"/>
      <c r="D115" s="5" t="s">
        <v>9</v>
      </c>
      <c r="E115" s="68">
        <v>1</v>
      </c>
      <c r="F115" s="68">
        <f>E115</f>
        <v>1</v>
      </c>
      <c r="G115" s="8">
        <f>F115+Nov!G115</f>
        <v>7</v>
      </c>
    </row>
    <row r="116" spans="1:9" outlineLevel="1" x14ac:dyDescent="0.2">
      <c r="A116" s="5"/>
      <c r="B116" s="5"/>
      <c r="D116" s="5" t="s">
        <v>10</v>
      </c>
      <c r="E116" s="68">
        <v>75</v>
      </c>
      <c r="F116" s="68">
        <f>E116</f>
        <v>75</v>
      </c>
      <c r="G116" s="8">
        <f>F116+Nov!G116</f>
        <v>1271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14</v>
      </c>
      <c r="F117" s="67">
        <f>SUM(F118:F119)</f>
        <v>29</v>
      </c>
      <c r="G117" s="10">
        <f>F117+Nov!G117</f>
        <v>151</v>
      </c>
    </row>
    <row r="118" spans="1:9" outlineLevel="1" x14ac:dyDescent="0.2">
      <c r="A118" s="5"/>
      <c r="B118" s="5"/>
      <c r="D118" s="5" t="s">
        <v>11</v>
      </c>
      <c r="E118" s="68">
        <v>9</v>
      </c>
      <c r="F118" s="68">
        <f>E118</f>
        <v>9</v>
      </c>
      <c r="G118" s="8">
        <f>F118+Nov!G118</f>
        <v>43</v>
      </c>
    </row>
    <row r="119" spans="1:9" outlineLevel="1" x14ac:dyDescent="0.2">
      <c r="A119" s="5"/>
      <c r="B119" s="5"/>
      <c r="C119" s="5"/>
      <c r="D119" s="5" t="s">
        <v>12</v>
      </c>
      <c r="E119" s="68">
        <v>5</v>
      </c>
      <c r="F119" s="68">
        <f>E119*4</f>
        <v>20</v>
      </c>
      <c r="G119" s="8">
        <f>F119+Nov!G119</f>
        <v>108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3620</v>
      </c>
      <c r="G120" s="13">
        <f>F120+Nov!G120</f>
        <v>35128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F122+Nov!G122</f>
        <v>7996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F123+Nov!G123</f>
        <v>1608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8">
        <f>F124+Nov!G124</f>
        <v>6388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6606</v>
      </c>
      <c r="G125" s="10">
        <f>F125+Nov!G125</f>
        <v>61937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2986</v>
      </c>
      <c r="G126" s="8">
        <f>F126+Nov!G126</f>
        <v>27090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3620</v>
      </c>
      <c r="G127" s="8">
        <f>F127+Nov!G127</f>
        <v>34847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1019</v>
      </c>
      <c r="F129" s="65">
        <f>SUM(F130,F145)</f>
        <v>1443</v>
      </c>
      <c r="G129" s="16">
        <f>F129+Nov!G129</f>
        <v>29532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1019</v>
      </c>
      <c r="F130" s="66">
        <f>SUM(F131:F134,F138,F141,F144)</f>
        <v>1022</v>
      </c>
      <c r="G130" s="13">
        <f>F130+Nov!G130</f>
        <v>22049</v>
      </c>
    </row>
    <row r="131" spans="1:7" x14ac:dyDescent="0.2">
      <c r="A131" s="5"/>
      <c r="B131" s="5"/>
      <c r="C131" s="9" t="s">
        <v>6</v>
      </c>
      <c r="D131" s="5"/>
      <c r="E131" s="67">
        <v>70</v>
      </c>
      <c r="F131" s="67">
        <f>E131</f>
        <v>70</v>
      </c>
      <c r="G131" s="10">
        <f>F131+Nov!G131</f>
        <v>2324</v>
      </c>
    </row>
    <row r="132" spans="1:7" x14ac:dyDescent="0.2">
      <c r="A132" s="5"/>
      <c r="B132" s="5"/>
      <c r="C132" s="9" t="s">
        <v>7</v>
      </c>
      <c r="D132" s="5"/>
      <c r="E132" s="67">
        <v>913</v>
      </c>
      <c r="F132" s="67">
        <f>E132</f>
        <v>913</v>
      </c>
      <c r="G132" s="10">
        <f>F132+Nov!G132</f>
        <v>18228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F133+Nov!G133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7</v>
      </c>
      <c r="F134" s="67">
        <f>SUM(F135:F137)</f>
        <v>7</v>
      </c>
      <c r="G134" s="10">
        <f>F134+Nov!G134</f>
        <v>100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8">
        <f>F135+Nov!G135</f>
        <v>18</v>
      </c>
    </row>
    <row r="136" spans="1:7" outlineLevel="1" x14ac:dyDescent="0.2">
      <c r="A136" s="5"/>
      <c r="B136" s="5"/>
      <c r="C136" s="9"/>
      <c r="D136" s="5" t="s">
        <v>7</v>
      </c>
      <c r="E136" s="68">
        <v>7</v>
      </c>
      <c r="F136" s="68">
        <f>E136</f>
        <v>7</v>
      </c>
      <c r="G136" s="8">
        <f>F136+Nov!G136</f>
        <v>82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F137+Nov!G137</f>
        <v>0</v>
      </c>
    </row>
    <row r="138" spans="1:7" x14ac:dyDescent="0.2">
      <c r="A138" s="5"/>
      <c r="B138" s="5"/>
      <c r="C138" s="9" t="s">
        <v>3</v>
      </c>
      <c r="E138" s="67">
        <f>SUM(E139:E140)</f>
        <v>27</v>
      </c>
      <c r="F138" s="67">
        <f>SUM(F139:F140)</f>
        <v>27</v>
      </c>
      <c r="G138" s="10">
        <f>F138+Nov!G138</f>
        <v>1115</v>
      </c>
    </row>
    <row r="139" spans="1:7" outlineLevel="1" x14ac:dyDescent="0.2">
      <c r="A139" s="5"/>
      <c r="B139" s="5"/>
      <c r="D139" s="5" t="s">
        <v>9</v>
      </c>
      <c r="E139" s="68">
        <v>2</v>
      </c>
      <c r="F139" s="68">
        <f>E139</f>
        <v>2</v>
      </c>
      <c r="G139" s="8">
        <f>F139+Nov!G139</f>
        <v>89</v>
      </c>
    </row>
    <row r="140" spans="1:7" outlineLevel="1" x14ac:dyDescent="0.2">
      <c r="A140" s="5"/>
      <c r="B140" s="5"/>
      <c r="D140" s="5" t="s">
        <v>10</v>
      </c>
      <c r="E140" s="68">
        <v>25</v>
      </c>
      <c r="F140" s="68">
        <f>E140</f>
        <v>25</v>
      </c>
      <c r="G140" s="8">
        <f>F140+Nov!G140</f>
        <v>1026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2</v>
      </c>
      <c r="F141" s="67">
        <f>SUM(F142:F143)</f>
        <v>5</v>
      </c>
      <c r="G141" s="10">
        <f>F141+Nov!G141</f>
        <v>282</v>
      </c>
    </row>
    <row r="142" spans="1:7" outlineLevel="1" x14ac:dyDescent="0.2">
      <c r="A142" s="5"/>
      <c r="B142" s="5"/>
      <c r="D142" s="5" t="s">
        <v>11</v>
      </c>
      <c r="E142" s="68">
        <v>1</v>
      </c>
      <c r="F142" s="68">
        <f>E142</f>
        <v>1</v>
      </c>
      <c r="G142" s="8">
        <f>F142+Nov!G142</f>
        <v>142</v>
      </c>
    </row>
    <row r="143" spans="1:7" outlineLevel="1" x14ac:dyDescent="0.2">
      <c r="A143" s="5"/>
      <c r="B143" s="5"/>
      <c r="C143" s="5"/>
      <c r="D143" s="5" t="s">
        <v>12</v>
      </c>
      <c r="E143" s="68">
        <v>1</v>
      </c>
      <c r="F143" s="68">
        <f>E143*4</f>
        <v>4</v>
      </c>
      <c r="G143" s="8">
        <f>F143+Nov!G143</f>
        <v>140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F144+Nov!G144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421</v>
      </c>
      <c r="G145" s="13">
        <f>F145+Nov!G145</f>
        <v>7483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1443</v>
      </c>
      <c r="G147" s="10">
        <f>F147+Nov!G147</f>
        <v>29532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1022</v>
      </c>
      <c r="G148" s="8">
        <f>F148+Nov!G148</f>
        <v>22049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421</v>
      </c>
      <c r="G149" s="8">
        <f>F149+Nov!G149</f>
        <v>7483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1371</v>
      </c>
      <c r="G150" s="10">
        <f>F150+Nov!G150</f>
        <v>24420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950</v>
      </c>
      <c r="G151" s="8">
        <f>F151+Nov!G151</f>
        <v>19450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421</v>
      </c>
      <c r="G152" s="8">
        <f>F152+Nov!G152</f>
        <v>4970</v>
      </c>
    </row>
    <row r="153" spans="1:7" x14ac:dyDescent="0.2">
      <c r="E153" s="71"/>
      <c r="F153" s="71"/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1409</v>
      </c>
      <c r="F154" s="65">
        <f>SUM(F155,F169)</f>
        <v>2926</v>
      </c>
      <c r="G154" s="16">
        <f>F154+Nov!G154</f>
        <v>30455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1409</v>
      </c>
      <c r="F155" s="66">
        <f>SUM(F156:F159,F163,F166)</f>
        <v>1676</v>
      </c>
      <c r="G155" s="13">
        <f>F155+Nov!G155</f>
        <v>15941</v>
      </c>
    </row>
    <row r="156" spans="1:7" x14ac:dyDescent="0.2">
      <c r="A156" s="5"/>
      <c r="B156" s="5"/>
      <c r="C156" s="9" t="s">
        <v>6</v>
      </c>
      <c r="D156" s="5"/>
      <c r="E156" s="67">
        <v>899</v>
      </c>
      <c r="F156" s="67">
        <f>E156</f>
        <v>899</v>
      </c>
      <c r="G156" s="10">
        <f>F156+Nov!G156</f>
        <v>7409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F157+Nov!G157</f>
        <v>2174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F158+Nov!G158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8</v>
      </c>
      <c r="F159" s="67">
        <f>SUM(F160:F162)</f>
        <v>8</v>
      </c>
      <c r="G159" s="10">
        <f>F159+Nov!G159</f>
        <v>122</v>
      </c>
    </row>
    <row r="160" spans="1:7" outlineLevel="1" x14ac:dyDescent="0.2">
      <c r="A160" s="5"/>
      <c r="B160" s="5"/>
      <c r="C160" s="9"/>
      <c r="D160" s="5" t="s">
        <v>6</v>
      </c>
      <c r="E160" s="68">
        <v>8</v>
      </c>
      <c r="F160" s="68">
        <f>E160</f>
        <v>8</v>
      </c>
      <c r="G160" s="8">
        <f>F160+Nov!G160</f>
        <v>122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F161+Nov!G161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F162+Nov!G162</f>
        <v>0</v>
      </c>
    </row>
    <row r="163" spans="1:7" x14ac:dyDescent="0.2">
      <c r="A163" s="5"/>
      <c r="B163" s="5"/>
      <c r="C163" s="9" t="s">
        <v>3</v>
      </c>
      <c r="E163" s="67">
        <f>SUM(E164:E165)</f>
        <v>324</v>
      </c>
      <c r="F163" s="67">
        <f>SUM(F164:F165)</f>
        <v>324</v>
      </c>
      <c r="G163" s="10">
        <f>F163+Nov!G163</f>
        <v>3344</v>
      </c>
    </row>
    <row r="164" spans="1:7" outlineLevel="1" x14ac:dyDescent="0.2">
      <c r="A164" s="5"/>
      <c r="B164" s="5"/>
      <c r="D164" s="5" t="s">
        <v>9</v>
      </c>
      <c r="E164" s="68">
        <v>35</v>
      </c>
      <c r="F164" s="68">
        <f>E164</f>
        <v>35</v>
      </c>
      <c r="G164" s="8">
        <f>F164+Nov!G164</f>
        <v>290</v>
      </c>
    </row>
    <row r="165" spans="1:7" outlineLevel="1" x14ac:dyDescent="0.2">
      <c r="A165" s="5"/>
      <c r="B165" s="5"/>
      <c r="D165" s="5" t="s">
        <v>10</v>
      </c>
      <c r="E165" s="68">
        <v>289</v>
      </c>
      <c r="F165" s="68">
        <f>E165</f>
        <v>289</v>
      </c>
      <c r="G165" s="8">
        <f>F165+Nov!G165</f>
        <v>3054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178</v>
      </c>
      <c r="F166" s="67">
        <f>SUM(F167:F168)</f>
        <v>445</v>
      </c>
      <c r="G166" s="10">
        <f>F166+Nov!G166</f>
        <v>2892</v>
      </c>
    </row>
    <row r="167" spans="1:7" outlineLevel="1" x14ac:dyDescent="0.2">
      <c r="A167" s="5"/>
      <c r="B167" s="5"/>
      <c r="D167" s="5" t="s">
        <v>11</v>
      </c>
      <c r="E167" s="68">
        <v>89</v>
      </c>
      <c r="F167" s="68">
        <f>E167</f>
        <v>89</v>
      </c>
      <c r="G167" s="8">
        <f>F167+Nov!G167</f>
        <v>824</v>
      </c>
    </row>
    <row r="168" spans="1:7" outlineLevel="1" x14ac:dyDescent="0.2">
      <c r="A168" s="5"/>
      <c r="B168" s="5"/>
      <c r="C168" s="5"/>
      <c r="D168" s="5" t="s">
        <v>12</v>
      </c>
      <c r="E168" s="68">
        <v>89</v>
      </c>
      <c r="F168" s="68">
        <f>E168*4</f>
        <v>356</v>
      </c>
      <c r="G168" s="8">
        <f>F168+Nov!G168</f>
        <v>2068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1250</v>
      </c>
      <c r="G169" s="13">
        <f>F169+Nov!G169</f>
        <v>14514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2926</v>
      </c>
      <c r="G171" s="10">
        <f>F171+Nov!G171</f>
        <v>30455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1676</v>
      </c>
      <c r="G172" s="8">
        <f>F172+Nov!G172</f>
        <v>15941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1250</v>
      </c>
      <c r="G173" s="8">
        <f>F173+Nov!G173</f>
        <v>14514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F174+Nov!G174</f>
        <v>4048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F175+Nov!G175</f>
        <v>3186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F176+Nov!G176</f>
        <v>862</v>
      </c>
    </row>
    <row r="177" spans="1:7" x14ac:dyDescent="0.2">
      <c r="E177" s="71"/>
      <c r="F177" s="71"/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1006</v>
      </c>
      <c r="F178" s="65">
        <f>SUM(F179,F195)</f>
        <v>2020</v>
      </c>
      <c r="G178" s="16">
        <f>F178+Nov!G178</f>
        <v>19832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1006</v>
      </c>
      <c r="F179" s="66">
        <f>SUM(F180:F183,F187,F190,F193:F194)</f>
        <v>1141</v>
      </c>
      <c r="G179" s="13">
        <f>F179+Nov!G179</f>
        <v>9250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F180+Nov!G180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F181+Nov!G181</f>
        <v>0</v>
      </c>
    </row>
    <row r="182" spans="1:7" x14ac:dyDescent="0.2">
      <c r="A182" s="5"/>
      <c r="B182" s="5"/>
      <c r="C182" s="9" t="s">
        <v>8</v>
      </c>
      <c r="D182" s="5"/>
      <c r="E182" s="67">
        <v>867</v>
      </c>
      <c r="F182" s="67">
        <f>E182</f>
        <v>867</v>
      </c>
      <c r="G182" s="10">
        <f>F182+Nov!G182</f>
        <v>7553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9</v>
      </c>
      <c r="F183" s="67">
        <f>SUM(F184:F186)</f>
        <v>9</v>
      </c>
      <c r="G183" s="10">
        <f>F183+Nov!G183</f>
        <v>80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F184+Nov!G184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F185+Nov!G185</f>
        <v>9</v>
      </c>
    </row>
    <row r="186" spans="1:7" outlineLevel="1" x14ac:dyDescent="0.2">
      <c r="A186" s="5"/>
      <c r="B186" s="5"/>
      <c r="C186" s="9"/>
      <c r="D186" s="5" t="s">
        <v>8</v>
      </c>
      <c r="E186" s="68">
        <v>9</v>
      </c>
      <c r="F186" s="68">
        <f>E186</f>
        <v>9</v>
      </c>
      <c r="G186" s="8">
        <f>F186+Nov!G186</f>
        <v>71</v>
      </c>
    </row>
    <row r="187" spans="1:7" x14ac:dyDescent="0.2">
      <c r="A187" s="5"/>
      <c r="B187" s="5"/>
      <c r="C187" s="9" t="s">
        <v>3</v>
      </c>
      <c r="E187" s="67">
        <f>SUM(E188:E189)</f>
        <v>66</v>
      </c>
      <c r="F187" s="67">
        <f>SUM(F188:F189)</f>
        <v>66</v>
      </c>
      <c r="G187" s="10">
        <f>F187+Nov!G187</f>
        <v>811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F188+Nov!G188</f>
        <v>0</v>
      </c>
    </row>
    <row r="189" spans="1:7" outlineLevel="1" x14ac:dyDescent="0.2">
      <c r="A189" s="5"/>
      <c r="B189" s="5"/>
      <c r="D189" s="5" t="s">
        <v>10</v>
      </c>
      <c r="E189" s="68">
        <v>66</v>
      </c>
      <c r="F189" s="68">
        <f>E189</f>
        <v>66</v>
      </c>
      <c r="G189" s="8">
        <f>F189+Nov!G189</f>
        <v>811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64</v>
      </c>
      <c r="F190" s="67">
        <f>SUM(F191:F192)</f>
        <v>199</v>
      </c>
      <c r="G190" s="10">
        <f>F190+Nov!G190</f>
        <v>806</v>
      </c>
    </row>
    <row r="191" spans="1:7" outlineLevel="1" x14ac:dyDescent="0.2">
      <c r="A191" s="5"/>
      <c r="B191" s="5"/>
      <c r="D191" s="5" t="s">
        <v>11</v>
      </c>
      <c r="E191" s="68">
        <v>19</v>
      </c>
      <c r="F191" s="68">
        <f>E191</f>
        <v>19</v>
      </c>
      <c r="G191" s="8">
        <f>F191+Nov!G191</f>
        <v>194</v>
      </c>
    </row>
    <row r="192" spans="1:7" outlineLevel="1" x14ac:dyDescent="0.2">
      <c r="A192" s="5"/>
      <c r="B192" s="5"/>
      <c r="C192" s="5"/>
      <c r="D192" s="5" t="s">
        <v>12</v>
      </c>
      <c r="E192" s="68">
        <v>45</v>
      </c>
      <c r="F192" s="68">
        <f>E192*4</f>
        <v>180</v>
      </c>
      <c r="G192" s="8">
        <f>F192+Nov!G192</f>
        <v>612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F193+Nov!G193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F194+Nov!G194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879</v>
      </c>
      <c r="G195" s="13">
        <f>F195+Nov!G195</f>
        <v>10582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100</v>
      </c>
      <c r="G197" s="10">
        <f>F197+Nov!G197</f>
        <v>700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F198+Nov!G198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100</v>
      </c>
      <c r="G199" s="8">
        <f>F199+Nov!G199</f>
        <v>700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1920</v>
      </c>
      <c r="G200" s="10">
        <f>F200+Nov!G200</f>
        <v>19132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1141</v>
      </c>
      <c r="G201" s="8">
        <f>F201+Nov!G201</f>
        <v>9250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v>779</v>
      </c>
      <c r="G202" s="8">
        <f>F202+Nov!G202</f>
        <v>9882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3619</v>
      </c>
      <c r="F204" s="65">
        <f>SUM(F205,F219)</f>
        <v>8234</v>
      </c>
      <c r="G204" s="16">
        <f>F204+Nov!G204</f>
        <v>92777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3619</v>
      </c>
      <c r="F205" s="66">
        <f>SUM(F206:F209,F213,F216)</f>
        <v>3619</v>
      </c>
      <c r="G205" s="13">
        <f>F205+Nov!G205</f>
        <v>36893</v>
      </c>
    </row>
    <row r="206" spans="1:7" x14ac:dyDescent="0.2">
      <c r="A206" s="5"/>
      <c r="B206" s="5"/>
      <c r="C206" s="9" t="s">
        <v>6</v>
      </c>
      <c r="D206" s="5"/>
      <c r="E206" s="67">
        <v>0</v>
      </c>
      <c r="F206" s="67">
        <f>E206</f>
        <v>0</v>
      </c>
      <c r="G206" s="10">
        <f>F206+Nov!G206</f>
        <v>4721</v>
      </c>
    </row>
    <row r="207" spans="1:7" x14ac:dyDescent="0.2">
      <c r="A207" s="5"/>
      <c r="B207" s="5"/>
      <c r="C207" s="9" t="s">
        <v>7</v>
      </c>
      <c r="D207" s="5"/>
      <c r="E207" s="67">
        <v>3552</v>
      </c>
      <c r="F207" s="67">
        <f>E207</f>
        <v>3552</v>
      </c>
      <c r="G207" s="10">
        <f>F207+Nov!G207</f>
        <v>31379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F208+Nov!G208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65</v>
      </c>
      <c r="F209" s="67">
        <f>SUM(F210:F212)</f>
        <v>65</v>
      </c>
      <c r="G209" s="10">
        <f>F209+Nov!G209</f>
        <v>707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F210+Nov!G210</f>
        <v>78</v>
      </c>
    </row>
    <row r="211" spans="1:7" outlineLevel="1" x14ac:dyDescent="0.2">
      <c r="A211" s="5"/>
      <c r="B211" s="5"/>
      <c r="C211" s="9"/>
      <c r="D211" s="5" t="s">
        <v>7</v>
      </c>
      <c r="E211" s="68">
        <v>65</v>
      </c>
      <c r="F211" s="68">
        <f>E211</f>
        <v>65</v>
      </c>
      <c r="G211" s="8">
        <f>F211+Nov!G211</f>
        <v>626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F212+Nov!G212</f>
        <v>3</v>
      </c>
    </row>
    <row r="213" spans="1:7" x14ac:dyDescent="0.2">
      <c r="A213" s="5"/>
      <c r="B213" s="5"/>
      <c r="C213" s="9" t="s">
        <v>3</v>
      </c>
      <c r="E213" s="67">
        <f>SUM(E214:E215)</f>
        <v>2</v>
      </c>
      <c r="F213" s="67">
        <f>SUM(F214:F215)</f>
        <v>2</v>
      </c>
      <c r="G213" s="10">
        <f>F213+Nov!G213</f>
        <v>17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F214+Nov!G214</f>
        <v>0</v>
      </c>
    </row>
    <row r="215" spans="1:7" outlineLevel="1" x14ac:dyDescent="0.2">
      <c r="A215" s="5"/>
      <c r="B215" s="5"/>
      <c r="D215" s="5" t="s">
        <v>10</v>
      </c>
      <c r="E215" s="68">
        <v>2</v>
      </c>
      <c r="F215" s="68">
        <f>E215</f>
        <v>2</v>
      </c>
      <c r="G215" s="8">
        <f>F215+Nov!G215</f>
        <v>9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0</v>
      </c>
      <c r="F216" s="67">
        <f>SUM(F217:F218)</f>
        <v>0</v>
      </c>
      <c r="G216" s="10">
        <f>F216+Nov!G216</f>
        <v>69</v>
      </c>
    </row>
    <row r="217" spans="1:7" outlineLevel="1" x14ac:dyDescent="0.2">
      <c r="A217" s="5"/>
      <c r="B217" s="5"/>
      <c r="D217" s="5" t="s">
        <v>11</v>
      </c>
      <c r="E217" s="68">
        <v>0</v>
      </c>
      <c r="F217" s="68">
        <f>E217</f>
        <v>0</v>
      </c>
      <c r="G217" s="8">
        <f>F217+Nov!G217</f>
        <v>29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8">
        <f>F218+Nov!G218</f>
        <v>40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4615</v>
      </c>
      <c r="G219" s="13">
        <f>F219+Nov!G219</f>
        <v>55884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8234</v>
      </c>
      <c r="G221" s="10">
        <f>F221+Nov!G221</f>
        <v>92774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3619</v>
      </c>
      <c r="G222" s="8">
        <f>F222+Nov!G222</f>
        <v>36890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4615</v>
      </c>
      <c r="G223" s="8">
        <f>F223+Nov!G223</f>
        <v>55884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8234</v>
      </c>
      <c r="G224" s="10">
        <f>F224+Nov!G224</f>
        <v>81030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3619</v>
      </c>
      <c r="G225" s="8">
        <f>F225+Nov!G225</f>
        <v>32094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f>SUM(F219)</f>
        <v>4615</v>
      </c>
      <c r="G226" s="8">
        <f>F226+Nov!G226</f>
        <v>48936</v>
      </c>
    </row>
    <row r="227" spans="1:7" x14ac:dyDescent="0.2">
      <c r="E227" s="71"/>
      <c r="F227" s="71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2174</v>
      </c>
      <c r="F228" s="65">
        <f>SUM(F229,F243)</f>
        <v>5098</v>
      </c>
      <c r="G228" s="16">
        <f>F228+Nov!G228</f>
        <v>70990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2174</v>
      </c>
      <c r="F229" s="66">
        <f>SUM(F230:F233,F237,F240)</f>
        <v>2174</v>
      </c>
      <c r="G229" s="13">
        <f>F229+Nov!G229</f>
        <v>28904</v>
      </c>
    </row>
    <row r="230" spans="1:7" x14ac:dyDescent="0.2">
      <c r="A230" s="5"/>
      <c r="B230" s="5"/>
      <c r="C230" s="9" t="s">
        <v>6</v>
      </c>
      <c r="D230" s="5"/>
      <c r="E230" s="67">
        <v>2002</v>
      </c>
      <c r="F230" s="67">
        <f>E230</f>
        <v>2002</v>
      </c>
      <c r="G230" s="10">
        <f>F230+Nov!G230</f>
        <v>27080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F231+Nov!G231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F232+Nov!G232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24</v>
      </c>
      <c r="F233" s="67">
        <f>SUM(F234:F236)</f>
        <v>24</v>
      </c>
      <c r="G233" s="10">
        <f>F233+Nov!G233</f>
        <v>482</v>
      </c>
    </row>
    <row r="234" spans="1:7" outlineLevel="1" x14ac:dyDescent="0.2">
      <c r="A234" s="5"/>
      <c r="B234" s="5"/>
      <c r="C234" s="9"/>
      <c r="D234" s="5" t="s">
        <v>6</v>
      </c>
      <c r="E234" s="68">
        <v>24</v>
      </c>
      <c r="F234" s="68">
        <f>E234</f>
        <v>24</v>
      </c>
      <c r="G234" s="8">
        <f>F234+Nov!G234</f>
        <v>482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F235+Nov!G235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F236+Nov!G236</f>
        <v>0</v>
      </c>
    </row>
    <row r="237" spans="1:7" x14ac:dyDescent="0.2">
      <c r="A237" s="5"/>
      <c r="B237" s="5"/>
      <c r="C237" s="9" t="s">
        <v>3</v>
      </c>
      <c r="E237" s="67">
        <f>SUM(E238:E239)</f>
        <v>47</v>
      </c>
      <c r="F237" s="67">
        <f>SUM(F238:F239)</f>
        <v>47</v>
      </c>
      <c r="G237" s="10">
        <f>F237+Nov!G237</f>
        <v>465</v>
      </c>
    </row>
    <row r="238" spans="1:7" outlineLevel="1" x14ac:dyDescent="0.2">
      <c r="A238" s="5"/>
      <c r="B238" s="5"/>
      <c r="D238" s="5" t="s">
        <v>9</v>
      </c>
      <c r="E238" s="68">
        <v>47</v>
      </c>
      <c r="F238" s="68">
        <f>E238</f>
        <v>47</v>
      </c>
      <c r="G238" s="8">
        <f>F238+Nov!G238</f>
        <v>465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F239+Nov!G239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101</v>
      </c>
      <c r="F240" s="67">
        <f>SUM(F241:F242)</f>
        <v>101</v>
      </c>
      <c r="G240" s="10">
        <f>F240+Nov!G240</f>
        <v>877</v>
      </c>
    </row>
    <row r="241" spans="1:7" outlineLevel="1" x14ac:dyDescent="0.2">
      <c r="A241" s="5"/>
      <c r="B241" s="5"/>
      <c r="D241" s="5" t="s">
        <v>11</v>
      </c>
      <c r="E241" s="68">
        <v>101</v>
      </c>
      <c r="F241" s="68">
        <f>E241</f>
        <v>101</v>
      </c>
      <c r="G241" s="8">
        <f>F241+Nov!G241</f>
        <v>877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F242+Nov!G242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2924</v>
      </c>
      <c r="G243" s="13">
        <f>F243+Nov!G243</f>
        <v>42086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5098</v>
      </c>
      <c r="G245" s="10">
        <f>F245+Nov!G245</f>
        <v>70990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2174</v>
      </c>
      <c r="G246" s="8">
        <f>F246+Nov!G246</f>
        <v>28904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2924</v>
      </c>
      <c r="G247" s="8">
        <f>F247+Nov!G247</f>
        <v>42086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F248+Nov!G248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F249+Nov!G249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8">
        <f>F250+Nov!G250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58</v>
      </c>
      <c r="F255" s="72" t="s">
        <v>58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2962</v>
      </c>
      <c r="F257" s="13">
        <f>SUM(F258:F267)</f>
        <v>8383</v>
      </c>
      <c r="G257" s="13">
        <f>E257+Nov!G257</f>
        <v>34867</v>
      </c>
    </row>
    <row r="258" spans="1:7" x14ac:dyDescent="0.2">
      <c r="B258" s="9" t="s">
        <v>71</v>
      </c>
      <c r="C258" s="9"/>
      <c r="D258" s="9"/>
      <c r="E258" s="10">
        <v>317</v>
      </c>
      <c r="F258" s="10">
        <v>1022</v>
      </c>
      <c r="G258" s="10">
        <f>E258+Nov!G258</f>
        <v>4067</v>
      </c>
    </row>
    <row r="259" spans="1:7" x14ac:dyDescent="0.2">
      <c r="B259" s="9" t="s">
        <v>18</v>
      </c>
      <c r="C259" s="9"/>
      <c r="D259" s="9"/>
      <c r="E259" s="10">
        <v>647</v>
      </c>
      <c r="F259" s="10">
        <v>2457</v>
      </c>
      <c r="G259" s="10">
        <f>E259+Nov!G259</f>
        <v>9205</v>
      </c>
    </row>
    <row r="260" spans="1:7" x14ac:dyDescent="0.2">
      <c r="B260" s="9" t="s">
        <v>19</v>
      </c>
      <c r="C260" s="9"/>
      <c r="D260" s="9"/>
      <c r="E260" s="10">
        <v>290</v>
      </c>
      <c r="F260" s="10">
        <v>768</v>
      </c>
      <c r="G260" s="10">
        <f>E260+Nov!G260</f>
        <v>3357</v>
      </c>
    </row>
    <row r="261" spans="1:7" x14ac:dyDescent="0.2">
      <c r="B261" s="9" t="s">
        <v>20</v>
      </c>
      <c r="C261" s="9"/>
      <c r="D261" s="9"/>
      <c r="E261" s="10">
        <v>553</v>
      </c>
      <c r="F261" s="10">
        <v>1189</v>
      </c>
      <c r="G261" s="10">
        <f>E261+Nov!G261</f>
        <v>6370</v>
      </c>
    </row>
    <row r="262" spans="1:7" x14ac:dyDescent="0.2">
      <c r="B262" s="9" t="s">
        <v>21</v>
      </c>
      <c r="C262" s="9"/>
      <c r="D262" s="9"/>
      <c r="E262" s="10">
        <v>200</v>
      </c>
      <c r="F262" s="10">
        <v>556</v>
      </c>
      <c r="G262" s="10">
        <f>E262+Nov!G262</f>
        <v>736</v>
      </c>
    </row>
    <row r="263" spans="1:7" x14ac:dyDescent="0.2">
      <c r="B263" s="9" t="s">
        <v>22</v>
      </c>
      <c r="C263" s="9"/>
      <c r="D263" s="9"/>
      <c r="E263" s="10">
        <v>62</v>
      </c>
      <c r="F263" s="10">
        <v>136</v>
      </c>
      <c r="G263" s="10">
        <f>E263+Nov!G263</f>
        <v>1047</v>
      </c>
    </row>
    <row r="264" spans="1:7" x14ac:dyDescent="0.2">
      <c r="B264" s="9" t="s">
        <v>23</v>
      </c>
      <c r="C264" s="9"/>
      <c r="D264" s="9"/>
      <c r="E264" s="10">
        <v>553</v>
      </c>
      <c r="F264" s="10">
        <v>1189</v>
      </c>
      <c r="G264" s="10">
        <f>E264+Nov!G264</f>
        <v>6370</v>
      </c>
    </row>
    <row r="265" spans="1:7" x14ac:dyDescent="0.2">
      <c r="B265" s="9" t="s">
        <v>24</v>
      </c>
      <c r="C265" s="9"/>
      <c r="D265" s="9"/>
      <c r="E265" s="10">
        <v>173</v>
      </c>
      <c r="F265" s="10">
        <v>278</v>
      </c>
      <c r="G265" s="10">
        <f>E265+Nov!G265</f>
        <v>1013</v>
      </c>
    </row>
    <row r="266" spans="1:7" x14ac:dyDescent="0.2">
      <c r="B266" s="9" t="s">
        <v>66</v>
      </c>
      <c r="C266" s="9"/>
      <c r="D266" s="9"/>
      <c r="E266" s="10">
        <v>81</v>
      </c>
      <c r="F266" s="10">
        <v>572</v>
      </c>
      <c r="G266" s="10">
        <f>E266+Nov!G266</f>
        <v>1469</v>
      </c>
    </row>
    <row r="267" spans="1:7" x14ac:dyDescent="0.2">
      <c r="B267" s="9" t="s">
        <v>70</v>
      </c>
      <c r="C267" s="9"/>
      <c r="D267" s="9"/>
      <c r="E267" s="10">
        <v>86</v>
      </c>
      <c r="F267" s="10">
        <v>216</v>
      </c>
      <c r="G267" s="10">
        <f>E267+Nov!G267</f>
        <v>1233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8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2" customWidth="1"/>
    <col min="6" max="6" width="15.7109375" style="2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42" t="s">
        <v>48</v>
      </c>
      <c r="F1" s="42" t="s">
        <v>48</v>
      </c>
      <c r="G1" s="42" t="s">
        <v>77</v>
      </c>
    </row>
    <row r="2" spans="1:7" ht="15" x14ac:dyDescent="0.25">
      <c r="A2" s="1"/>
      <c r="B2" s="1"/>
      <c r="C2" s="1"/>
      <c r="D2" s="1"/>
      <c r="E2" s="43" t="s">
        <v>59</v>
      </c>
      <c r="F2" s="4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4">
        <f>SUM(E6,E31,E57,E81,E105,E129,E154,E178,E204,E228)</f>
        <v>62610</v>
      </c>
      <c r="F4" s="4">
        <f>SUM(F6,F31,F57,F81,F105,F129,F154,F178,F204,F228)</f>
        <v>109699</v>
      </c>
      <c r="G4" s="4">
        <f>F4</f>
        <v>109699</v>
      </c>
    </row>
    <row r="5" spans="1:7" s="5" customFormat="1" x14ac:dyDescent="0.2">
      <c r="E5" s="2"/>
      <c r="F5" s="2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24194</v>
      </c>
      <c r="F6" s="65">
        <f>SUM(F7,F22)</f>
        <v>33960</v>
      </c>
      <c r="G6" s="16">
        <f>F6</f>
        <v>33960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24194</v>
      </c>
      <c r="F7" s="66">
        <f>SUM(F8:F11,F15,F18,F21)</f>
        <v>25772</v>
      </c>
      <c r="G7" s="13">
        <f>F7</f>
        <v>25772</v>
      </c>
    </row>
    <row r="8" spans="1:7" x14ac:dyDescent="0.2">
      <c r="A8" s="5"/>
      <c r="B8" s="5"/>
      <c r="C8" s="9" t="s">
        <v>6</v>
      </c>
      <c r="D8" s="5"/>
      <c r="E8" s="67">
        <v>190</v>
      </c>
      <c r="F8" s="67">
        <f t="shared" ref="F8:G10" si="0">E8</f>
        <v>190</v>
      </c>
      <c r="G8" s="10">
        <f t="shared" si="0"/>
        <v>190</v>
      </c>
    </row>
    <row r="9" spans="1:7" x14ac:dyDescent="0.2">
      <c r="A9" s="5"/>
      <c r="B9" s="5"/>
      <c r="C9" s="9" t="s">
        <v>7</v>
      </c>
      <c r="D9" s="5"/>
      <c r="E9" s="67">
        <v>20779</v>
      </c>
      <c r="F9" s="67">
        <f t="shared" si="0"/>
        <v>20779</v>
      </c>
      <c r="G9" s="10">
        <f t="shared" si="0"/>
        <v>20779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 t="shared" si="0"/>
        <v>0</v>
      </c>
      <c r="G10" s="10">
        <f t="shared" si="0"/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47</v>
      </c>
      <c r="F11" s="67">
        <f>SUM(F12:F14)</f>
        <v>47</v>
      </c>
      <c r="G11" s="10">
        <f>F11</f>
        <v>47</v>
      </c>
    </row>
    <row r="12" spans="1:7" outlineLevel="1" x14ac:dyDescent="0.2">
      <c r="A12" s="5"/>
      <c r="B12" s="5"/>
      <c r="C12" s="9"/>
      <c r="D12" s="5" t="s">
        <v>6</v>
      </c>
      <c r="E12" s="68">
        <v>2</v>
      </c>
      <c r="F12" s="68">
        <f t="shared" ref="F12:G14" si="1">E12</f>
        <v>2</v>
      </c>
      <c r="G12" s="8">
        <f t="shared" si="1"/>
        <v>2</v>
      </c>
    </row>
    <row r="13" spans="1:7" outlineLevel="1" x14ac:dyDescent="0.2">
      <c r="A13" s="5"/>
      <c r="B13" s="5"/>
      <c r="C13" s="9"/>
      <c r="D13" s="5" t="s">
        <v>7</v>
      </c>
      <c r="E13" s="68">
        <v>45</v>
      </c>
      <c r="F13" s="68">
        <f t="shared" si="1"/>
        <v>45</v>
      </c>
      <c r="G13" s="8">
        <f t="shared" si="1"/>
        <v>45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 t="shared" si="1"/>
        <v>0</v>
      </c>
      <c r="G14" s="8">
        <f t="shared" si="1"/>
        <v>0</v>
      </c>
    </row>
    <row r="15" spans="1:7" x14ac:dyDescent="0.2">
      <c r="A15" s="5"/>
      <c r="B15" s="5"/>
      <c r="C15" s="9" t="s">
        <v>3</v>
      </c>
      <c r="E15" s="67">
        <f>SUM(E16:E17)</f>
        <v>1946</v>
      </c>
      <c r="F15" s="67">
        <f>SUM(F16:F17)</f>
        <v>1946</v>
      </c>
      <c r="G15" s="10">
        <f t="shared" ref="G15:G22" si="2">F15</f>
        <v>1946</v>
      </c>
    </row>
    <row r="16" spans="1:7" outlineLevel="1" x14ac:dyDescent="0.2">
      <c r="A16" s="5"/>
      <c r="B16" s="5"/>
      <c r="D16" s="5" t="s">
        <v>9</v>
      </c>
      <c r="E16" s="68">
        <v>40</v>
      </c>
      <c r="F16" s="68">
        <f>E16</f>
        <v>40</v>
      </c>
      <c r="G16" s="8">
        <f t="shared" si="2"/>
        <v>40</v>
      </c>
    </row>
    <row r="17" spans="1:7" outlineLevel="1" x14ac:dyDescent="0.2">
      <c r="A17" s="5"/>
      <c r="B17" s="5"/>
      <c r="D17" s="5" t="s">
        <v>10</v>
      </c>
      <c r="E17" s="68">
        <v>1906</v>
      </c>
      <c r="F17" s="68">
        <f>E17</f>
        <v>1906</v>
      </c>
      <c r="G17" s="8">
        <f t="shared" si="2"/>
        <v>1906</v>
      </c>
    </row>
    <row r="18" spans="1:7" x14ac:dyDescent="0.2">
      <c r="A18" s="5"/>
      <c r="B18" s="5"/>
      <c r="C18" s="9" t="s">
        <v>2</v>
      </c>
      <c r="D18" s="5"/>
      <c r="E18" s="67">
        <f>SUM(E19:E20)</f>
        <v>979</v>
      </c>
      <c r="F18" s="67">
        <f>SUM(F19:F20)</f>
        <v>1798</v>
      </c>
      <c r="G18" s="10">
        <f t="shared" si="2"/>
        <v>1798</v>
      </c>
    </row>
    <row r="19" spans="1:7" outlineLevel="1" x14ac:dyDescent="0.2">
      <c r="A19" s="5"/>
      <c r="B19" s="5"/>
      <c r="D19" s="5" t="s">
        <v>11</v>
      </c>
      <c r="E19" s="68">
        <v>706</v>
      </c>
      <c r="F19" s="68">
        <f>E19</f>
        <v>706</v>
      </c>
      <c r="G19" s="8">
        <f t="shared" si="2"/>
        <v>706</v>
      </c>
    </row>
    <row r="20" spans="1:7" outlineLevel="1" x14ac:dyDescent="0.2">
      <c r="A20" s="5"/>
      <c r="B20" s="5"/>
      <c r="C20" s="5"/>
      <c r="D20" s="5" t="s">
        <v>12</v>
      </c>
      <c r="E20" s="68">
        <v>273</v>
      </c>
      <c r="F20" s="68">
        <f>E20*4</f>
        <v>1092</v>
      </c>
      <c r="G20" s="8">
        <f t="shared" si="2"/>
        <v>1092</v>
      </c>
    </row>
    <row r="21" spans="1:7" x14ac:dyDescent="0.2">
      <c r="A21" s="5"/>
      <c r="B21" s="5"/>
      <c r="C21" s="9" t="s">
        <v>26</v>
      </c>
      <c r="D21" s="5"/>
      <c r="E21" s="67">
        <v>253</v>
      </c>
      <c r="F21" s="67">
        <f>E21*4</f>
        <v>1012</v>
      </c>
      <c r="G21" s="10">
        <f t="shared" si="2"/>
        <v>1012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8188</v>
      </c>
      <c r="G22" s="13">
        <f t="shared" si="2"/>
        <v>8188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33960</v>
      </c>
      <c r="G24" s="10">
        <f t="shared" ref="G24:G29" si="3">F24</f>
        <v>33960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25772</v>
      </c>
      <c r="G25" s="8">
        <f t="shared" si="3"/>
        <v>25772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8188</v>
      </c>
      <c r="G26" s="8">
        <f t="shared" si="3"/>
        <v>8188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31580</v>
      </c>
      <c r="G27" s="10">
        <f t="shared" si="3"/>
        <v>31580</v>
      </c>
    </row>
    <row r="28" spans="1:7" x14ac:dyDescent="0.2">
      <c r="A28" s="5"/>
      <c r="B28" s="5" t="s">
        <v>16</v>
      </c>
      <c r="C28" s="5"/>
      <c r="D28" s="5"/>
      <c r="E28" s="68"/>
      <c r="F28" s="68">
        <v>25457</v>
      </c>
      <c r="G28" s="8">
        <f t="shared" si="3"/>
        <v>25457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6123</v>
      </c>
      <c r="G29" s="8">
        <f t="shared" si="3"/>
        <v>6123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18251</v>
      </c>
      <c r="F31" s="65">
        <f>SUM(F32,F48)</f>
        <v>28605</v>
      </c>
      <c r="G31" s="16">
        <f t="shared" ref="G31:G48" si="4">F31</f>
        <v>28605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18251</v>
      </c>
      <c r="F32" s="66">
        <f>SUM(F33:F36,F40,F43,F46,F47)</f>
        <v>19583</v>
      </c>
      <c r="G32" s="13">
        <f t="shared" si="4"/>
        <v>19583</v>
      </c>
    </row>
    <row r="33" spans="1:7" s="5" customFormat="1" x14ac:dyDescent="0.2">
      <c r="B33" s="9"/>
      <c r="C33" s="9" t="s">
        <v>68</v>
      </c>
      <c r="E33" s="67">
        <v>0</v>
      </c>
      <c r="F33" s="67">
        <f>E33</f>
        <v>0</v>
      </c>
      <c r="G33" s="10">
        <f t="shared" si="4"/>
        <v>0</v>
      </c>
    </row>
    <row r="34" spans="1:7" x14ac:dyDescent="0.2">
      <c r="A34" s="5"/>
      <c r="B34" s="5"/>
      <c r="C34" s="9" t="s">
        <v>25</v>
      </c>
      <c r="D34" s="5"/>
      <c r="E34" s="67">
        <v>15425</v>
      </c>
      <c r="F34" s="67">
        <f>E34</f>
        <v>15425</v>
      </c>
      <c r="G34" s="10">
        <f t="shared" si="4"/>
        <v>15425</v>
      </c>
    </row>
    <row r="35" spans="1:7" x14ac:dyDescent="0.2">
      <c r="A35" s="5"/>
      <c r="B35" s="5"/>
      <c r="C35" s="9" t="s">
        <v>69</v>
      </c>
      <c r="D35" s="5"/>
      <c r="E35" s="67">
        <v>449</v>
      </c>
      <c r="F35" s="67">
        <f>E35</f>
        <v>449</v>
      </c>
      <c r="G35" s="10">
        <f t="shared" si="4"/>
        <v>449</v>
      </c>
    </row>
    <row r="36" spans="1:7" x14ac:dyDescent="0.2">
      <c r="A36" s="5"/>
      <c r="B36" s="5"/>
      <c r="C36" s="9" t="s">
        <v>13</v>
      </c>
      <c r="D36" s="5"/>
      <c r="E36" s="67">
        <f>SUM(E37:E39)</f>
        <v>102</v>
      </c>
      <c r="F36" s="67">
        <f>SUM(F37:F39)</f>
        <v>102</v>
      </c>
      <c r="G36" s="10">
        <f t="shared" si="4"/>
        <v>102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 t="shared" si="4"/>
        <v>0</v>
      </c>
    </row>
    <row r="38" spans="1:7" outlineLevel="1" x14ac:dyDescent="0.2">
      <c r="A38" s="5"/>
      <c r="B38" s="5"/>
      <c r="C38" s="9"/>
      <c r="D38" s="5" t="s">
        <v>25</v>
      </c>
      <c r="E38" s="68">
        <v>102</v>
      </c>
      <c r="F38" s="68">
        <f>E38</f>
        <v>102</v>
      </c>
      <c r="G38" s="8">
        <f t="shared" si="4"/>
        <v>102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 t="shared" si="4"/>
        <v>0</v>
      </c>
    </row>
    <row r="40" spans="1:7" x14ac:dyDescent="0.2">
      <c r="A40" s="5"/>
      <c r="B40" s="5"/>
      <c r="C40" s="9" t="s">
        <v>3</v>
      </c>
      <c r="E40" s="67">
        <f>SUM(E41:E42)</f>
        <v>1246</v>
      </c>
      <c r="F40" s="67">
        <f>SUM(F41:F42)</f>
        <v>1246</v>
      </c>
      <c r="G40" s="10">
        <f t="shared" si="4"/>
        <v>1246</v>
      </c>
    </row>
    <row r="41" spans="1:7" outlineLevel="1" x14ac:dyDescent="0.2">
      <c r="A41" s="5"/>
      <c r="B41" s="5"/>
      <c r="D41" s="5" t="s">
        <v>9</v>
      </c>
      <c r="E41" s="68">
        <v>5</v>
      </c>
      <c r="F41" s="68">
        <f>E41</f>
        <v>5</v>
      </c>
      <c r="G41" s="8">
        <f t="shared" si="4"/>
        <v>5</v>
      </c>
    </row>
    <row r="42" spans="1:7" outlineLevel="1" x14ac:dyDescent="0.2">
      <c r="A42" s="5"/>
      <c r="B42" s="5"/>
      <c r="D42" s="5" t="s">
        <v>10</v>
      </c>
      <c r="E42" s="68">
        <v>1241</v>
      </c>
      <c r="F42" s="68">
        <f>E42</f>
        <v>1241</v>
      </c>
      <c r="G42" s="8">
        <f t="shared" si="4"/>
        <v>1241</v>
      </c>
    </row>
    <row r="43" spans="1:7" x14ac:dyDescent="0.2">
      <c r="A43" s="5"/>
      <c r="B43" s="5"/>
      <c r="C43" s="9" t="s">
        <v>2</v>
      </c>
      <c r="D43" s="5"/>
      <c r="E43" s="67">
        <f>SUM(E44:E45)</f>
        <v>156</v>
      </c>
      <c r="F43" s="67">
        <f>SUM(F44:F45)</f>
        <v>327</v>
      </c>
      <c r="G43" s="10">
        <f t="shared" si="4"/>
        <v>327</v>
      </c>
    </row>
    <row r="44" spans="1:7" outlineLevel="1" x14ac:dyDescent="0.2">
      <c r="A44" s="5"/>
      <c r="B44" s="5"/>
      <c r="D44" s="5" t="s">
        <v>11</v>
      </c>
      <c r="E44" s="68">
        <v>99</v>
      </c>
      <c r="F44" s="68">
        <f>E44</f>
        <v>99</v>
      </c>
      <c r="G44" s="8">
        <f t="shared" si="4"/>
        <v>99</v>
      </c>
    </row>
    <row r="45" spans="1:7" outlineLevel="1" x14ac:dyDescent="0.2">
      <c r="A45" s="5"/>
      <c r="B45" s="5"/>
      <c r="C45" s="5"/>
      <c r="D45" s="5" t="s">
        <v>12</v>
      </c>
      <c r="E45" s="68">
        <v>57</v>
      </c>
      <c r="F45" s="68">
        <f>E45*4</f>
        <v>228</v>
      </c>
      <c r="G45" s="8">
        <f t="shared" si="4"/>
        <v>228</v>
      </c>
    </row>
    <row r="46" spans="1:7" x14ac:dyDescent="0.2">
      <c r="A46" s="5"/>
      <c r="B46" s="5"/>
      <c r="C46" s="9" t="s">
        <v>26</v>
      </c>
      <c r="D46" s="5"/>
      <c r="E46" s="67">
        <v>387</v>
      </c>
      <c r="F46" s="67">
        <f>E46*4</f>
        <v>1548</v>
      </c>
      <c r="G46" s="10">
        <f t="shared" si="4"/>
        <v>1548</v>
      </c>
    </row>
    <row r="47" spans="1:7" x14ac:dyDescent="0.2">
      <c r="A47" s="5"/>
      <c r="B47" s="5"/>
      <c r="C47" s="9" t="s">
        <v>27</v>
      </c>
      <c r="D47" s="5"/>
      <c r="E47" s="67">
        <v>486</v>
      </c>
      <c r="F47" s="67">
        <f>E47</f>
        <v>486</v>
      </c>
      <c r="G47" s="10">
        <f t="shared" si="4"/>
        <v>486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9022</v>
      </c>
      <c r="G48" s="13">
        <f t="shared" si="4"/>
        <v>9022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28156</v>
      </c>
      <c r="G50" s="10">
        <f t="shared" ref="G50:G55" si="5">F50</f>
        <v>28156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19134</v>
      </c>
      <c r="G51" s="8">
        <f t="shared" si="5"/>
        <v>19134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9022</v>
      </c>
      <c r="G52" s="8">
        <f t="shared" si="5"/>
        <v>9022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28600</v>
      </c>
      <c r="G53" s="10">
        <f t="shared" si="5"/>
        <v>28600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19578</v>
      </c>
      <c r="G54" s="8">
        <f t="shared" si="5"/>
        <v>19578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9022</v>
      </c>
      <c r="G55" s="8">
        <f t="shared" si="5"/>
        <v>9022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5093</v>
      </c>
      <c r="F57" s="65">
        <f>SUM(F58,F72)</f>
        <v>13774</v>
      </c>
      <c r="G57" s="16">
        <f t="shared" ref="G57:G64" si="6">F57</f>
        <v>13774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5093</v>
      </c>
      <c r="F58" s="66">
        <f>SUM(F59:F62,F66,F69)</f>
        <v>5219</v>
      </c>
      <c r="G58" s="13">
        <f t="shared" si="6"/>
        <v>5219</v>
      </c>
    </row>
    <row r="59" spans="1:7" x14ac:dyDescent="0.2">
      <c r="A59" s="5"/>
      <c r="B59" s="5"/>
      <c r="C59" s="9" t="s">
        <v>6</v>
      </c>
      <c r="D59" s="5"/>
      <c r="E59" s="67">
        <v>4740</v>
      </c>
      <c r="F59" s="67">
        <f>E59</f>
        <v>4740</v>
      </c>
      <c r="G59" s="10">
        <f t="shared" si="6"/>
        <v>4740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 t="shared" si="6"/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 t="shared" si="6"/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67</v>
      </c>
      <c r="F62" s="67">
        <f>SUM(F63:F65)</f>
        <v>67</v>
      </c>
      <c r="G62" s="10">
        <f t="shared" si="6"/>
        <v>67</v>
      </c>
    </row>
    <row r="63" spans="1:7" outlineLevel="1" x14ac:dyDescent="0.2">
      <c r="A63" s="5"/>
      <c r="B63" s="5"/>
      <c r="C63" s="9"/>
      <c r="D63" s="5" t="s">
        <v>6</v>
      </c>
      <c r="E63" s="68">
        <v>67</v>
      </c>
      <c r="F63" s="68">
        <f t="shared" ref="F63:G65" si="7">E63</f>
        <v>67</v>
      </c>
      <c r="G63" s="8">
        <f t="shared" si="6"/>
        <v>67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 t="shared" si="7"/>
        <v>0</v>
      </c>
      <c r="G64" s="8">
        <f t="shared" si="6"/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 t="shared" si="7"/>
        <v>0</v>
      </c>
      <c r="G65" s="8">
        <f t="shared" si="7"/>
        <v>0</v>
      </c>
    </row>
    <row r="66" spans="1:7" x14ac:dyDescent="0.2">
      <c r="A66" s="5"/>
      <c r="B66" s="5"/>
      <c r="C66" s="9" t="s">
        <v>3</v>
      </c>
      <c r="E66" s="67">
        <f>SUM(E67:E68)</f>
        <v>141</v>
      </c>
      <c r="F66" s="67">
        <f>SUM(F67:F68)</f>
        <v>141</v>
      </c>
      <c r="G66" s="10">
        <f t="shared" ref="G66:G72" si="8">F66</f>
        <v>141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 t="shared" si="8"/>
        <v>0</v>
      </c>
    </row>
    <row r="68" spans="1:7" outlineLevel="1" x14ac:dyDescent="0.2">
      <c r="A68" s="5"/>
      <c r="B68" s="5"/>
      <c r="D68" s="5" t="s">
        <v>10</v>
      </c>
      <c r="E68" s="68">
        <v>141</v>
      </c>
      <c r="F68" s="68">
        <f>E68</f>
        <v>141</v>
      </c>
      <c r="G68" s="8">
        <f t="shared" si="8"/>
        <v>141</v>
      </c>
    </row>
    <row r="69" spans="1:7" x14ac:dyDescent="0.2">
      <c r="A69" s="5"/>
      <c r="B69" s="5"/>
      <c r="C69" s="9" t="s">
        <v>2</v>
      </c>
      <c r="D69" s="5"/>
      <c r="E69" s="67">
        <f>SUM(E70:E71)</f>
        <v>145</v>
      </c>
      <c r="F69" s="67">
        <f>SUM(F70:F71)</f>
        <v>271</v>
      </c>
      <c r="G69" s="10">
        <f t="shared" si="8"/>
        <v>271</v>
      </c>
    </row>
    <row r="70" spans="1:7" outlineLevel="1" x14ac:dyDescent="0.2">
      <c r="A70" s="5"/>
      <c r="B70" s="5"/>
      <c r="D70" s="5" t="s">
        <v>11</v>
      </c>
      <c r="E70" s="68">
        <v>103</v>
      </c>
      <c r="F70" s="68">
        <f>E70</f>
        <v>103</v>
      </c>
      <c r="G70" s="8">
        <f t="shared" si="8"/>
        <v>103</v>
      </c>
    </row>
    <row r="71" spans="1:7" outlineLevel="1" x14ac:dyDescent="0.2">
      <c r="A71" s="5"/>
      <c r="B71" s="5"/>
      <c r="C71" s="5"/>
      <c r="D71" s="5" t="s">
        <v>12</v>
      </c>
      <c r="E71" s="68">
        <v>42</v>
      </c>
      <c r="F71" s="68">
        <f>E71*4</f>
        <v>168</v>
      </c>
      <c r="G71" s="8">
        <f t="shared" si="8"/>
        <v>168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8555</v>
      </c>
      <c r="G72" s="13">
        <f t="shared" si="8"/>
        <v>8555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13774</v>
      </c>
      <c r="G74" s="10">
        <f t="shared" ref="G74:G79" si="9">F74</f>
        <v>13774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5219</v>
      </c>
      <c r="G75" s="8">
        <f t="shared" si="9"/>
        <v>5219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8555</v>
      </c>
      <c r="G76" s="8">
        <f t="shared" si="9"/>
        <v>8555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5886</v>
      </c>
      <c r="G77" s="10">
        <f t="shared" si="9"/>
        <v>5886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8">
        <f t="shared" si="9"/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5886</v>
      </c>
      <c r="G79" s="8">
        <f t="shared" si="9"/>
        <v>5886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3975</v>
      </c>
      <c r="F81" s="65">
        <f>SUM(F82,F96)</f>
        <v>7267</v>
      </c>
      <c r="G81" s="16">
        <f>F81</f>
        <v>7267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3975</v>
      </c>
      <c r="F82" s="66">
        <f>SUM(F83:F86,F90,F93)</f>
        <v>4179</v>
      </c>
      <c r="G82" s="13">
        <f>F82</f>
        <v>4179</v>
      </c>
    </row>
    <row r="83" spans="1:7" x14ac:dyDescent="0.2">
      <c r="A83" s="5"/>
      <c r="B83" s="5"/>
      <c r="C83" s="9" t="s">
        <v>6</v>
      </c>
      <c r="D83" s="5"/>
      <c r="E83" s="67">
        <v>1884</v>
      </c>
      <c r="F83" s="67">
        <f t="shared" ref="F83:G85" si="10">E83</f>
        <v>1884</v>
      </c>
      <c r="G83" s="10">
        <f>F83</f>
        <v>1884</v>
      </c>
    </row>
    <row r="84" spans="1:7" x14ac:dyDescent="0.2">
      <c r="A84" s="5"/>
      <c r="B84" s="5"/>
      <c r="C84" s="9" t="s">
        <v>7</v>
      </c>
      <c r="D84" s="5"/>
      <c r="E84" s="67">
        <v>641</v>
      </c>
      <c r="F84" s="67">
        <f t="shared" si="10"/>
        <v>641</v>
      </c>
      <c r="G84" s="10">
        <f t="shared" si="10"/>
        <v>641</v>
      </c>
    </row>
    <row r="85" spans="1:7" x14ac:dyDescent="0.2">
      <c r="A85" s="5"/>
      <c r="B85" s="5"/>
      <c r="C85" s="9" t="s">
        <v>8</v>
      </c>
      <c r="D85" s="5"/>
      <c r="E85" s="67">
        <v>590</v>
      </c>
      <c r="F85" s="67">
        <f t="shared" si="10"/>
        <v>590</v>
      </c>
      <c r="G85" s="10">
        <f t="shared" si="10"/>
        <v>590</v>
      </c>
    </row>
    <row r="86" spans="1:7" x14ac:dyDescent="0.2">
      <c r="A86" s="5"/>
      <c r="B86" s="5"/>
      <c r="C86" s="9" t="s">
        <v>13</v>
      </c>
      <c r="D86" s="5"/>
      <c r="E86" s="67">
        <f>SUM(E87:E89)</f>
        <v>6</v>
      </c>
      <c r="F86" s="67">
        <f>SUM(F87:F89)</f>
        <v>6</v>
      </c>
      <c r="G86" s="10">
        <f>F86</f>
        <v>6</v>
      </c>
    </row>
    <row r="87" spans="1:7" outlineLevel="1" x14ac:dyDescent="0.2">
      <c r="A87" s="5"/>
      <c r="B87" s="5"/>
      <c r="C87" s="9"/>
      <c r="D87" s="5" t="s">
        <v>6</v>
      </c>
      <c r="E87" s="68">
        <v>6</v>
      </c>
      <c r="F87" s="68">
        <f t="shared" ref="F87:G89" si="11">E87</f>
        <v>6</v>
      </c>
      <c r="G87" s="8">
        <f t="shared" si="11"/>
        <v>6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 t="shared" si="11"/>
        <v>0</v>
      </c>
      <c r="G88" s="8">
        <f t="shared" si="11"/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 t="shared" si="11"/>
        <v>0</v>
      </c>
      <c r="G89" s="8">
        <f t="shared" si="11"/>
        <v>0</v>
      </c>
    </row>
    <row r="90" spans="1:7" x14ac:dyDescent="0.2">
      <c r="A90" s="5"/>
      <c r="B90" s="5"/>
      <c r="C90" s="9" t="s">
        <v>3</v>
      </c>
      <c r="E90" s="67">
        <f>SUM(E91:E92)</f>
        <v>705</v>
      </c>
      <c r="F90" s="67">
        <f>SUM(F91:F92)</f>
        <v>705</v>
      </c>
      <c r="G90" s="10">
        <f t="shared" ref="G90:G96" si="12">F90</f>
        <v>705</v>
      </c>
    </row>
    <row r="91" spans="1:7" outlineLevel="1" x14ac:dyDescent="0.2">
      <c r="A91" s="5"/>
      <c r="B91" s="5"/>
      <c r="D91" s="5" t="s">
        <v>9</v>
      </c>
      <c r="E91" s="68">
        <v>46</v>
      </c>
      <c r="F91" s="68">
        <f>E91</f>
        <v>46</v>
      </c>
      <c r="G91" s="8">
        <f t="shared" si="12"/>
        <v>46</v>
      </c>
    </row>
    <row r="92" spans="1:7" outlineLevel="1" x14ac:dyDescent="0.2">
      <c r="A92" s="5"/>
      <c r="B92" s="5"/>
      <c r="D92" s="5" t="s">
        <v>10</v>
      </c>
      <c r="E92" s="68">
        <v>659</v>
      </c>
      <c r="F92" s="68">
        <f>E92</f>
        <v>659</v>
      </c>
      <c r="G92" s="8">
        <f t="shared" si="12"/>
        <v>659</v>
      </c>
    </row>
    <row r="93" spans="1:7" x14ac:dyDescent="0.2">
      <c r="A93" s="5"/>
      <c r="B93" s="5"/>
      <c r="C93" s="9" t="s">
        <v>2</v>
      </c>
      <c r="D93" s="5"/>
      <c r="E93" s="67">
        <f>SUM(E94:E95)</f>
        <v>149</v>
      </c>
      <c r="F93" s="67">
        <f>SUM(F94:F95)</f>
        <v>353</v>
      </c>
      <c r="G93" s="10">
        <f t="shared" si="12"/>
        <v>353</v>
      </c>
    </row>
    <row r="94" spans="1:7" outlineLevel="1" x14ac:dyDescent="0.2">
      <c r="A94" s="5"/>
      <c r="B94" s="5"/>
      <c r="D94" s="5" t="s">
        <v>11</v>
      </c>
      <c r="E94" s="68">
        <v>81</v>
      </c>
      <c r="F94" s="68">
        <f>E94</f>
        <v>81</v>
      </c>
      <c r="G94" s="8">
        <f t="shared" si="12"/>
        <v>81</v>
      </c>
    </row>
    <row r="95" spans="1:7" outlineLevel="1" x14ac:dyDescent="0.2">
      <c r="A95" s="5"/>
      <c r="B95" s="5"/>
      <c r="C95" s="5"/>
      <c r="D95" s="5" t="s">
        <v>12</v>
      </c>
      <c r="E95" s="68">
        <v>68</v>
      </c>
      <c r="F95" s="68">
        <f>E95*4</f>
        <v>272</v>
      </c>
      <c r="G95" s="8">
        <f t="shared" si="12"/>
        <v>272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3088</v>
      </c>
      <c r="G96" s="13">
        <f t="shared" si="12"/>
        <v>3088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6523</v>
      </c>
      <c r="G98" s="10">
        <f t="shared" ref="G98:G103" si="13">F98</f>
        <v>6523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3589</v>
      </c>
      <c r="G99" s="8">
        <f t="shared" si="13"/>
        <v>3589</v>
      </c>
    </row>
    <row r="100" spans="1:7" x14ac:dyDescent="0.2">
      <c r="A100" s="9"/>
      <c r="B100" s="5" t="s">
        <v>17</v>
      </c>
      <c r="C100" s="5"/>
      <c r="D100" s="9"/>
      <c r="E100" s="68"/>
      <c r="F100" s="68">
        <v>2934</v>
      </c>
      <c r="G100" s="8">
        <f t="shared" si="13"/>
        <v>2934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2803</v>
      </c>
      <c r="G101" s="10">
        <f t="shared" si="13"/>
        <v>2803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2243</v>
      </c>
      <c r="G102" s="8">
        <f t="shared" si="13"/>
        <v>2243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560</v>
      </c>
      <c r="G103" s="8">
        <f t="shared" si="13"/>
        <v>560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2377</v>
      </c>
      <c r="F105" s="65">
        <f>SUM(F106,F120)</f>
        <v>7235</v>
      </c>
      <c r="G105" s="16">
        <f>F105</f>
        <v>7235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2377</v>
      </c>
      <c r="F106" s="66">
        <f>SUM(F107:F110,F114,F117)</f>
        <v>2389</v>
      </c>
      <c r="G106" s="13">
        <f>F106</f>
        <v>2389</v>
      </c>
    </row>
    <row r="107" spans="1:7" x14ac:dyDescent="0.2">
      <c r="A107" s="5"/>
      <c r="B107" s="5"/>
      <c r="C107" s="9" t="s">
        <v>6</v>
      </c>
      <c r="D107" s="5"/>
      <c r="E107" s="67">
        <v>829</v>
      </c>
      <c r="F107" s="67">
        <f t="shared" ref="F107:G109" si="14">E107</f>
        <v>829</v>
      </c>
      <c r="G107" s="10">
        <f t="shared" si="14"/>
        <v>829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 t="shared" si="14"/>
        <v>0</v>
      </c>
      <c r="G108" s="10">
        <f t="shared" si="14"/>
        <v>0</v>
      </c>
    </row>
    <row r="109" spans="1:7" x14ac:dyDescent="0.2">
      <c r="A109" s="5"/>
      <c r="B109" s="5"/>
      <c r="C109" s="9" t="s">
        <v>8</v>
      </c>
      <c r="D109" s="5"/>
      <c r="E109" s="67">
        <v>1423</v>
      </c>
      <c r="F109" s="67">
        <f t="shared" si="14"/>
        <v>1423</v>
      </c>
      <c r="G109" s="10">
        <f t="shared" si="14"/>
        <v>1423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4</v>
      </c>
      <c r="F110" s="67">
        <f>SUM(F111:F113)</f>
        <v>4</v>
      </c>
      <c r="G110" s="10">
        <f>F110</f>
        <v>4</v>
      </c>
    </row>
    <row r="111" spans="1:7" outlineLevel="1" x14ac:dyDescent="0.2">
      <c r="A111" s="5"/>
      <c r="B111" s="5"/>
      <c r="C111" s="9"/>
      <c r="D111" s="5" t="s">
        <v>6</v>
      </c>
      <c r="E111" s="68">
        <v>4</v>
      </c>
      <c r="F111" s="68">
        <f t="shared" ref="F111:G113" si="15">E111</f>
        <v>4</v>
      </c>
      <c r="G111" s="8">
        <f t="shared" si="15"/>
        <v>4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 t="shared" si="15"/>
        <v>0</v>
      </c>
      <c r="G112" s="8">
        <f t="shared" si="15"/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 t="shared" si="15"/>
        <v>0</v>
      </c>
      <c r="G113" s="8">
        <f t="shared" si="15"/>
        <v>0</v>
      </c>
    </row>
    <row r="114" spans="1:9" x14ac:dyDescent="0.2">
      <c r="A114" s="5"/>
      <c r="B114" s="5"/>
      <c r="C114" s="9" t="s">
        <v>3</v>
      </c>
      <c r="E114" s="67">
        <f>SUM(E115:E116)</f>
        <v>114</v>
      </c>
      <c r="F114" s="67">
        <f>SUM(F115:F116)</f>
        <v>114</v>
      </c>
      <c r="G114" s="10">
        <f t="shared" ref="G114:G120" si="16">F114</f>
        <v>114</v>
      </c>
    </row>
    <row r="115" spans="1:9" outlineLevel="1" x14ac:dyDescent="0.2">
      <c r="A115" s="5"/>
      <c r="B115" s="5"/>
      <c r="D115" s="5" t="s">
        <v>9</v>
      </c>
      <c r="E115" s="68">
        <v>3</v>
      </c>
      <c r="F115" s="68">
        <f>E115</f>
        <v>3</v>
      </c>
      <c r="G115" s="8">
        <f t="shared" si="16"/>
        <v>3</v>
      </c>
    </row>
    <row r="116" spans="1:9" outlineLevel="1" x14ac:dyDescent="0.2">
      <c r="A116" s="5"/>
      <c r="B116" s="5"/>
      <c r="D116" s="5" t="s">
        <v>10</v>
      </c>
      <c r="E116" s="68">
        <v>111</v>
      </c>
      <c r="F116" s="68">
        <f>E116</f>
        <v>111</v>
      </c>
      <c r="G116" s="8">
        <f t="shared" si="16"/>
        <v>111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7</v>
      </c>
      <c r="F117" s="67">
        <f>SUM(F118:F119)</f>
        <v>19</v>
      </c>
      <c r="G117" s="10">
        <f t="shared" si="16"/>
        <v>19</v>
      </c>
    </row>
    <row r="118" spans="1:9" outlineLevel="1" x14ac:dyDescent="0.2">
      <c r="A118" s="5"/>
      <c r="B118" s="5"/>
      <c r="D118" s="5" t="s">
        <v>11</v>
      </c>
      <c r="E118" s="68">
        <v>3</v>
      </c>
      <c r="F118" s="68">
        <f>E118</f>
        <v>3</v>
      </c>
      <c r="G118" s="8">
        <f t="shared" si="16"/>
        <v>3</v>
      </c>
    </row>
    <row r="119" spans="1:9" outlineLevel="1" x14ac:dyDescent="0.2">
      <c r="A119" s="5"/>
      <c r="B119" s="5"/>
      <c r="C119" s="5"/>
      <c r="D119" s="5" t="s">
        <v>12</v>
      </c>
      <c r="E119" s="68">
        <v>4</v>
      </c>
      <c r="F119" s="68">
        <f>E119*4</f>
        <v>16</v>
      </c>
      <c r="G119" s="8">
        <f t="shared" si="16"/>
        <v>16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4846</v>
      </c>
      <c r="G120" s="13">
        <f t="shared" si="16"/>
        <v>4846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5812</v>
      </c>
      <c r="G122" s="10">
        <f t="shared" ref="G122:G127" si="17">F122</f>
        <v>5812</v>
      </c>
    </row>
    <row r="123" spans="1:9" x14ac:dyDescent="0.2">
      <c r="A123" s="9"/>
      <c r="B123" s="5" t="s">
        <v>16</v>
      </c>
      <c r="C123" s="5"/>
      <c r="D123" s="9"/>
      <c r="E123" s="68"/>
      <c r="F123" s="68">
        <f>SUM(F107,F108,F111,F112,F115,F116,F118,F119)</f>
        <v>966</v>
      </c>
      <c r="G123" s="8">
        <f t="shared" si="17"/>
        <v>966</v>
      </c>
    </row>
    <row r="124" spans="1:9" x14ac:dyDescent="0.2">
      <c r="A124" s="9"/>
      <c r="B124" s="5" t="s">
        <v>17</v>
      </c>
      <c r="C124" s="5"/>
      <c r="D124" s="9"/>
      <c r="E124" s="68"/>
      <c r="F124" s="68">
        <f>SUM(F120)</f>
        <v>4846</v>
      </c>
      <c r="G124" s="8">
        <f t="shared" si="17"/>
        <v>4846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6170</v>
      </c>
      <c r="G125" s="10">
        <f t="shared" si="17"/>
        <v>6170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1553</v>
      </c>
      <c r="G126" s="8">
        <f t="shared" si="17"/>
        <v>1553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v>4617</v>
      </c>
      <c r="G127" s="8">
        <f t="shared" si="17"/>
        <v>4617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662</v>
      </c>
      <c r="F129" s="65">
        <f>SUM(F130,F145)</f>
        <v>1041</v>
      </c>
      <c r="G129" s="16">
        <f>F129</f>
        <v>1041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662</v>
      </c>
      <c r="F130" s="66">
        <f>SUM(F131:F134,F138,F141,F144)</f>
        <v>680</v>
      </c>
      <c r="G130" s="13">
        <f>F130</f>
        <v>680</v>
      </c>
    </row>
    <row r="131" spans="1:7" x14ac:dyDescent="0.2">
      <c r="A131" s="5"/>
      <c r="B131" s="5"/>
      <c r="C131" s="9" t="s">
        <v>6</v>
      </c>
      <c r="D131" s="5"/>
      <c r="E131" s="67">
        <v>539</v>
      </c>
      <c r="F131" s="67">
        <f t="shared" ref="F131:G133" si="18">E131</f>
        <v>539</v>
      </c>
      <c r="G131" s="10">
        <f>F131</f>
        <v>539</v>
      </c>
    </row>
    <row r="132" spans="1:7" x14ac:dyDescent="0.2">
      <c r="A132" s="5"/>
      <c r="B132" s="5"/>
      <c r="C132" s="9" t="s">
        <v>7</v>
      </c>
      <c r="D132" s="5"/>
      <c r="E132" s="67">
        <v>0</v>
      </c>
      <c r="F132" s="67">
        <f t="shared" si="18"/>
        <v>0</v>
      </c>
      <c r="G132" s="10">
        <f t="shared" si="18"/>
        <v>0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 t="shared" si="18"/>
        <v>0</v>
      </c>
      <c r="G133" s="10">
        <f t="shared" si="18"/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4</v>
      </c>
      <c r="F134" s="67">
        <f>SUM(F135:F137)</f>
        <v>4</v>
      </c>
      <c r="G134" s="10">
        <f>F134</f>
        <v>4</v>
      </c>
    </row>
    <row r="135" spans="1:7" outlineLevel="1" x14ac:dyDescent="0.2">
      <c r="A135" s="5"/>
      <c r="B135" s="5"/>
      <c r="C135" s="9"/>
      <c r="D135" s="5" t="s">
        <v>6</v>
      </c>
      <c r="E135" s="68">
        <v>4</v>
      </c>
      <c r="F135" s="68">
        <f t="shared" ref="F135:G137" si="19">E135</f>
        <v>4</v>
      </c>
      <c r="G135" s="8">
        <f t="shared" si="19"/>
        <v>4</v>
      </c>
    </row>
    <row r="136" spans="1:7" outlineLevel="1" x14ac:dyDescent="0.2">
      <c r="A136" s="5"/>
      <c r="B136" s="5"/>
      <c r="C136" s="9"/>
      <c r="D136" s="5" t="s">
        <v>7</v>
      </c>
      <c r="E136" s="68">
        <v>0</v>
      </c>
      <c r="F136" s="68">
        <f t="shared" si="19"/>
        <v>0</v>
      </c>
      <c r="G136" s="8">
        <f t="shared" si="19"/>
        <v>0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 t="shared" si="19"/>
        <v>0</v>
      </c>
      <c r="G137" s="8">
        <f t="shared" si="19"/>
        <v>0</v>
      </c>
    </row>
    <row r="138" spans="1:7" x14ac:dyDescent="0.2">
      <c r="A138" s="5"/>
      <c r="B138" s="5"/>
      <c r="C138" s="9" t="s">
        <v>3</v>
      </c>
      <c r="E138" s="67">
        <f>SUM(E139:E140)</f>
        <v>88</v>
      </c>
      <c r="F138" s="67">
        <f>SUM(F139:F140)</f>
        <v>88</v>
      </c>
      <c r="G138" s="10">
        <f t="shared" ref="G138:G145" si="20">F138</f>
        <v>88</v>
      </c>
    </row>
    <row r="139" spans="1:7" outlineLevel="1" x14ac:dyDescent="0.2">
      <c r="A139" s="5"/>
      <c r="B139" s="5"/>
      <c r="D139" s="5" t="s">
        <v>9</v>
      </c>
      <c r="E139" s="68">
        <v>2</v>
      </c>
      <c r="F139" s="68">
        <f>E139</f>
        <v>2</v>
      </c>
      <c r="G139" s="8">
        <f t="shared" si="20"/>
        <v>2</v>
      </c>
    </row>
    <row r="140" spans="1:7" outlineLevel="1" x14ac:dyDescent="0.2">
      <c r="A140" s="5"/>
      <c r="B140" s="5"/>
      <c r="D140" s="5" t="s">
        <v>10</v>
      </c>
      <c r="E140" s="68">
        <v>86</v>
      </c>
      <c r="F140" s="68">
        <f>E140</f>
        <v>86</v>
      </c>
      <c r="G140" s="8">
        <f t="shared" si="20"/>
        <v>86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31</v>
      </c>
      <c r="F141" s="67">
        <f>SUM(F142:F143)</f>
        <v>49</v>
      </c>
      <c r="G141" s="10">
        <f t="shared" si="20"/>
        <v>49</v>
      </c>
    </row>
    <row r="142" spans="1:7" outlineLevel="1" x14ac:dyDescent="0.2">
      <c r="A142" s="5"/>
      <c r="B142" s="5"/>
      <c r="D142" s="5" t="s">
        <v>11</v>
      </c>
      <c r="E142" s="68">
        <v>25</v>
      </c>
      <c r="F142" s="68">
        <f>E142</f>
        <v>25</v>
      </c>
      <c r="G142" s="8">
        <f t="shared" si="20"/>
        <v>25</v>
      </c>
    </row>
    <row r="143" spans="1:7" outlineLevel="1" x14ac:dyDescent="0.2">
      <c r="A143" s="5"/>
      <c r="B143" s="5"/>
      <c r="C143" s="5"/>
      <c r="D143" s="5" t="s">
        <v>12</v>
      </c>
      <c r="E143" s="68">
        <v>6</v>
      </c>
      <c r="F143" s="68">
        <f>E143*4</f>
        <v>24</v>
      </c>
      <c r="G143" s="8">
        <f t="shared" si="20"/>
        <v>24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 t="shared" si="20"/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361</v>
      </c>
      <c r="G145" s="13">
        <f t="shared" si="20"/>
        <v>361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1041</v>
      </c>
      <c r="G147" s="10">
        <f t="shared" ref="G147:G152" si="21">F147</f>
        <v>1041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680</v>
      </c>
      <c r="G148" s="8">
        <f t="shared" si="21"/>
        <v>680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361</v>
      </c>
      <c r="G149" s="8">
        <f t="shared" si="21"/>
        <v>361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0</v>
      </c>
      <c r="G150" s="10">
        <f t="shared" si="21"/>
        <v>0</v>
      </c>
    </row>
    <row r="151" spans="1:7" x14ac:dyDescent="0.2">
      <c r="A151" s="5"/>
      <c r="B151" s="5" t="s">
        <v>16</v>
      </c>
      <c r="C151" s="5"/>
      <c r="D151" s="5"/>
      <c r="E151" s="68"/>
      <c r="F151" s="68">
        <v>0</v>
      </c>
      <c r="G151" s="8">
        <f t="shared" si="21"/>
        <v>0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v>0</v>
      </c>
      <c r="G152" s="8">
        <f t="shared" si="21"/>
        <v>0</v>
      </c>
    </row>
    <row r="153" spans="1:7" x14ac:dyDescent="0.2">
      <c r="E153" s="71"/>
      <c r="F153" s="71"/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3260</v>
      </c>
      <c r="F154" s="65">
        <f>SUM(F155,F169)</f>
        <v>5506</v>
      </c>
      <c r="G154" s="16">
        <f>F154</f>
        <v>5506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3260</v>
      </c>
      <c r="F155" s="66">
        <f>SUM(F156:F159,F163,F166)</f>
        <v>3464</v>
      </c>
      <c r="G155" s="13">
        <f>F155</f>
        <v>3464</v>
      </c>
    </row>
    <row r="156" spans="1:7" x14ac:dyDescent="0.2">
      <c r="A156" s="5"/>
      <c r="B156" s="5"/>
      <c r="C156" s="9" t="s">
        <v>6</v>
      </c>
      <c r="D156" s="5"/>
      <c r="E156" s="67">
        <v>225</v>
      </c>
      <c r="F156" s="67">
        <f t="shared" ref="F156:G158" si="22">E156</f>
        <v>225</v>
      </c>
      <c r="G156" s="10">
        <f t="shared" si="22"/>
        <v>225</v>
      </c>
    </row>
    <row r="157" spans="1:7" x14ac:dyDescent="0.2">
      <c r="A157" s="5"/>
      <c r="B157" s="5"/>
      <c r="C157" s="9" t="s">
        <v>7</v>
      </c>
      <c r="D157" s="5"/>
      <c r="E157" s="67">
        <v>2174</v>
      </c>
      <c r="F157" s="67">
        <f t="shared" si="22"/>
        <v>2174</v>
      </c>
      <c r="G157" s="10">
        <f t="shared" si="22"/>
        <v>2174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 t="shared" si="22"/>
        <v>0</v>
      </c>
      <c r="G158" s="10">
        <f t="shared" si="22"/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7</v>
      </c>
      <c r="F159" s="67">
        <f>SUM(F160:F162)</f>
        <v>7</v>
      </c>
      <c r="G159" s="10">
        <f>F159</f>
        <v>7</v>
      </c>
    </row>
    <row r="160" spans="1:7" outlineLevel="1" x14ac:dyDescent="0.2">
      <c r="A160" s="5"/>
      <c r="B160" s="5"/>
      <c r="C160" s="9"/>
      <c r="D160" s="5" t="s">
        <v>6</v>
      </c>
      <c r="E160" s="68">
        <v>7</v>
      </c>
      <c r="F160" s="68">
        <f t="shared" ref="F160:G162" si="23">E160</f>
        <v>7</v>
      </c>
      <c r="G160" s="8">
        <f t="shared" si="23"/>
        <v>7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 t="shared" si="23"/>
        <v>0</v>
      </c>
      <c r="G161" s="8">
        <f t="shared" si="23"/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 t="shared" si="23"/>
        <v>0</v>
      </c>
      <c r="G162" s="8">
        <f t="shared" si="23"/>
        <v>0</v>
      </c>
    </row>
    <row r="163" spans="1:7" x14ac:dyDescent="0.2">
      <c r="A163" s="5"/>
      <c r="B163" s="5"/>
      <c r="C163" s="9" t="s">
        <v>3</v>
      </c>
      <c r="E163" s="67">
        <f>SUM(E164:E165)</f>
        <v>705</v>
      </c>
      <c r="F163" s="67">
        <f>SUM(F164:F165)</f>
        <v>705</v>
      </c>
      <c r="G163" s="10">
        <f t="shared" ref="G163:G169" si="24">F163</f>
        <v>705</v>
      </c>
    </row>
    <row r="164" spans="1:7" outlineLevel="1" x14ac:dyDescent="0.2">
      <c r="A164" s="5"/>
      <c r="B164" s="5"/>
      <c r="D164" s="5" t="s">
        <v>9</v>
      </c>
      <c r="E164" s="68">
        <v>46</v>
      </c>
      <c r="F164" s="68">
        <f>E164</f>
        <v>46</v>
      </c>
      <c r="G164" s="8">
        <f t="shared" si="24"/>
        <v>46</v>
      </c>
    </row>
    <row r="165" spans="1:7" outlineLevel="1" x14ac:dyDescent="0.2">
      <c r="A165" s="5"/>
      <c r="B165" s="5"/>
      <c r="D165" s="5" t="s">
        <v>10</v>
      </c>
      <c r="E165" s="68">
        <v>659</v>
      </c>
      <c r="F165" s="68">
        <f>E165</f>
        <v>659</v>
      </c>
      <c r="G165" s="8">
        <f t="shared" si="24"/>
        <v>659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149</v>
      </c>
      <c r="F166" s="67">
        <f>SUM(F167:F168)</f>
        <v>353</v>
      </c>
      <c r="G166" s="10">
        <f t="shared" si="24"/>
        <v>353</v>
      </c>
    </row>
    <row r="167" spans="1:7" outlineLevel="1" x14ac:dyDescent="0.2">
      <c r="A167" s="5"/>
      <c r="B167" s="5"/>
      <c r="D167" s="5" t="s">
        <v>11</v>
      </c>
      <c r="E167" s="68">
        <v>81</v>
      </c>
      <c r="F167" s="68">
        <f>E167</f>
        <v>81</v>
      </c>
      <c r="G167" s="8">
        <f t="shared" si="24"/>
        <v>81</v>
      </c>
    </row>
    <row r="168" spans="1:7" outlineLevel="1" x14ac:dyDescent="0.2">
      <c r="A168" s="5"/>
      <c r="B168" s="5"/>
      <c r="C168" s="5"/>
      <c r="D168" s="5" t="s">
        <v>12</v>
      </c>
      <c r="E168" s="68">
        <v>68</v>
      </c>
      <c r="F168" s="68">
        <f>E168*4</f>
        <v>272</v>
      </c>
      <c r="G168" s="8">
        <f t="shared" si="24"/>
        <v>272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2042</v>
      </c>
      <c r="G169" s="13">
        <f t="shared" si="24"/>
        <v>2042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5506</v>
      </c>
      <c r="G171" s="10">
        <f t="shared" ref="G171:G176" si="25">F171</f>
        <v>5506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3464</v>
      </c>
      <c r="G172" s="8">
        <f t="shared" si="25"/>
        <v>3464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2042</v>
      </c>
      <c r="G173" s="8">
        <f t="shared" si="25"/>
        <v>2042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4048</v>
      </c>
      <c r="G174" s="10">
        <f t="shared" si="25"/>
        <v>4048</v>
      </c>
    </row>
    <row r="175" spans="1:7" x14ac:dyDescent="0.2">
      <c r="A175" s="5"/>
      <c r="B175" s="5" t="s">
        <v>16</v>
      </c>
      <c r="C175" s="5"/>
      <c r="D175" s="5"/>
      <c r="E175" s="68"/>
      <c r="F175" s="68">
        <f>SUM(F157,F158,F161,F162,F165,F167,F168)</f>
        <v>3186</v>
      </c>
      <c r="G175" s="8">
        <f t="shared" si="25"/>
        <v>3186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862</v>
      </c>
      <c r="G176" s="8">
        <f t="shared" si="25"/>
        <v>862</v>
      </c>
    </row>
    <row r="177" spans="1:7" x14ac:dyDescent="0.2">
      <c r="E177" s="71"/>
      <c r="F177" s="71"/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757</v>
      </c>
      <c r="F178" s="65">
        <f>SUM(F179,F195)</f>
        <v>1411</v>
      </c>
      <c r="G178" s="16">
        <f>F178</f>
        <v>1411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757</v>
      </c>
      <c r="F179" s="66">
        <f>SUM(F180:F183,F187,F190,F193:F194)</f>
        <v>778</v>
      </c>
      <c r="G179" s="13">
        <f>F179</f>
        <v>778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 t="shared" ref="F180:G182" si="26">E180</f>
        <v>0</v>
      </c>
      <c r="G180" s="10">
        <f t="shared" si="26"/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 t="shared" si="26"/>
        <v>0</v>
      </c>
      <c r="G181" s="10">
        <f t="shared" si="26"/>
        <v>0</v>
      </c>
    </row>
    <row r="182" spans="1:7" x14ac:dyDescent="0.2">
      <c r="A182" s="5"/>
      <c r="B182" s="5"/>
      <c r="C182" s="9" t="s">
        <v>8</v>
      </c>
      <c r="D182" s="5"/>
      <c r="E182" s="67">
        <v>657</v>
      </c>
      <c r="F182" s="67">
        <f t="shared" si="26"/>
        <v>657</v>
      </c>
      <c r="G182" s="10">
        <f t="shared" si="26"/>
        <v>657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1</v>
      </c>
      <c r="F183" s="67">
        <f>SUM(F184:F186)</f>
        <v>1</v>
      </c>
      <c r="G183" s="10">
        <f>F183</f>
        <v>1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 t="shared" ref="F184:G186" si="27">E184</f>
        <v>0</v>
      </c>
      <c r="G184" s="8">
        <f t="shared" si="27"/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 t="shared" si="27"/>
        <v>0</v>
      </c>
      <c r="G185" s="8">
        <f t="shared" si="27"/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1</v>
      </c>
      <c r="F186" s="68">
        <f t="shared" si="27"/>
        <v>1</v>
      </c>
      <c r="G186" s="8">
        <f t="shared" si="27"/>
        <v>1</v>
      </c>
    </row>
    <row r="187" spans="1:7" x14ac:dyDescent="0.2">
      <c r="A187" s="5"/>
      <c r="B187" s="5"/>
      <c r="C187" s="9" t="s">
        <v>3</v>
      </c>
      <c r="E187" s="67">
        <f>SUM(E188:E189)</f>
        <v>86</v>
      </c>
      <c r="F187" s="67">
        <f>SUM(F188:F189)</f>
        <v>86</v>
      </c>
      <c r="G187" s="10">
        <f t="shared" ref="G187:G195" si="28">F187</f>
        <v>86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 t="shared" si="28"/>
        <v>0</v>
      </c>
    </row>
    <row r="189" spans="1:7" outlineLevel="1" x14ac:dyDescent="0.2">
      <c r="A189" s="5"/>
      <c r="B189" s="5"/>
      <c r="D189" s="5" t="s">
        <v>10</v>
      </c>
      <c r="E189" s="68">
        <v>86</v>
      </c>
      <c r="F189" s="68">
        <f>E189</f>
        <v>86</v>
      </c>
      <c r="G189" s="8">
        <f t="shared" si="28"/>
        <v>86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13</v>
      </c>
      <c r="F190" s="67">
        <f>SUM(F191:F192)</f>
        <v>34</v>
      </c>
      <c r="G190" s="10">
        <f t="shared" si="28"/>
        <v>34</v>
      </c>
    </row>
    <row r="191" spans="1:7" outlineLevel="1" x14ac:dyDescent="0.2">
      <c r="A191" s="5"/>
      <c r="B191" s="5"/>
      <c r="D191" s="5" t="s">
        <v>11</v>
      </c>
      <c r="E191" s="68">
        <v>6</v>
      </c>
      <c r="F191" s="68">
        <f>E191</f>
        <v>6</v>
      </c>
      <c r="G191" s="8">
        <f t="shared" si="28"/>
        <v>6</v>
      </c>
    </row>
    <row r="192" spans="1:7" outlineLevel="1" x14ac:dyDescent="0.2">
      <c r="A192" s="5"/>
      <c r="B192" s="5"/>
      <c r="C192" s="5"/>
      <c r="D192" s="5" t="s">
        <v>12</v>
      </c>
      <c r="E192" s="68">
        <v>7</v>
      </c>
      <c r="F192" s="68">
        <f>E192*4</f>
        <v>28</v>
      </c>
      <c r="G192" s="8">
        <f t="shared" si="28"/>
        <v>28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 t="shared" si="28"/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 t="shared" si="28"/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633</v>
      </c>
      <c r="G195" s="13">
        <f t="shared" si="28"/>
        <v>633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0</v>
      </c>
      <c r="G197" s="10">
        <f t="shared" ref="G197:G202" si="29">F197</f>
        <v>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 t="shared" si="29"/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0</v>
      </c>
      <c r="G199" s="8">
        <f t="shared" si="29"/>
        <v>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1411</v>
      </c>
      <c r="G200" s="10">
        <f t="shared" si="29"/>
        <v>1411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778</v>
      </c>
      <c r="G201" s="8">
        <f t="shared" si="29"/>
        <v>778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f>SUM(F195)</f>
        <v>633</v>
      </c>
      <c r="G202" s="8">
        <f t="shared" si="29"/>
        <v>633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2562</v>
      </c>
      <c r="F204" s="65">
        <f>SUM(F205,F219)</f>
        <v>7205</v>
      </c>
      <c r="G204" s="16">
        <f t="shared" ref="G204:G211" si="30">F204</f>
        <v>7205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2562</v>
      </c>
      <c r="F205" s="66">
        <f>SUM(F206:F209,F213,F216)</f>
        <v>2562</v>
      </c>
      <c r="G205" s="13">
        <f t="shared" si="30"/>
        <v>2562</v>
      </c>
    </row>
    <row r="206" spans="1:7" x14ac:dyDescent="0.2">
      <c r="A206" s="5"/>
      <c r="B206" s="5"/>
      <c r="C206" s="9" t="s">
        <v>6</v>
      </c>
      <c r="D206" s="5"/>
      <c r="E206" s="67">
        <v>0</v>
      </c>
      <c r="F206" s="67">
        <f>E206</f>
        <v>0</v>
      </c>
      <c r="G206" s="10">
        <f t="shared" si="30"/>
        <v>0</v>
      </c>
    </row>
    <row r="207" spans="1:7" x14ac:dyDescent="0.2">
      <c r="A207" s="5"/>
      <c r="B207" s="5"/>
      <c r="C207" s="9" t="s">
        <v>7</v>
      </c>
      <c r="D207" s="5"/>
      <c r="E207" s="67">
        <v>2511</v>
      </c>
      <c r="F207" s="67">
        <f>E207</f>
        <v>2511</v>
      </c>
      <c r="G207" s="10">
        <f t="shared" si="30"/>
        <v>2511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 t="shared" si="30"/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40</v>
      </c>
      <c r="F209" s="67">
        <f>SUM(F210:F212)</f>
        <v>40</v>
      </c>
      <c r="G209" s="10">
        <f t="shared" si="30"/>
        <v>40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 t="shared" si="30"/>
        <v>0</v>
      </c>
    </row>
    <row r="211" spans="1:7" outlineLevel="1" x14ac:dyDescent="0.2">
      <c r="A211" s="5"/>
      <c r="B211" s="5"/>
      <c r="C211" s="9"/>
      <c r="D211" s="5" t="s">
        <v>7</v>
      </c>
      <c r="E211" s="68">
        <v>40</v>
      </c>
      <c r="F211" s="68">
        <f>E211</f>
        <v>40</v>
      </c>
      <c r="G211" s="8">
        <f t="shared" si="30"/>
        <v>40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 t="shared" ref="F212:G219" si="31">E212</f>
        <v>0</v>
      </c>
      <c r="G212" s="8">
        <f t="shared" si="31"/>
        <v>0</v>
      </c>
    </row>
    <row r="213" spans="1:7" x14ac:dyDescent="0.2">
      <c r="A213" s="5"/>
      <c r="B213" s="5"/>
      <c r="C213" s="9" t="s">
        <v>3</v>
      </c>
      <c r="E213" s="67">
        <f>SUM(E214:E215)</f>
        <v>7</v>
      </c>
      <c r="F213" s="67">
        <f>SUM(F214:F215)</f>
        <v>7</v>
      </c>
      <c r="G213" s="10">
        <f t="shared" si="31"/>
        <v>7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 t="shared" si="31"/>
        <v>0</v>
      </c>
    </row>
    <row r="215" spans="1:7" outlineLevel="1" x14ac:dyDescent="0.2">
      <c r="A215" s="5"/>
      <c r="B215" s="5"/>
      <c r="D215" s="5" t="s">
        <v>10</v>
      </c>
      <c r="E215" s="68">
        <v>7</v>
      </c>
      <c r="F215" s="68">
        <f>E215</f>
        <v>7</v>
      </c>
      <c r="G215" s="8">
        <f t="shared" si="31"/>
        <v>7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4</v>
      </c>
      <c r="F216" s="67">
        <f>SUM(F217:F218)</f>
        <v>4</v>
      </c>
      <c r="G216" s="10">
        <f t="shared" si="31"/>
        <v>4</v>
      </c>
    </row>
    <row r="217" spans="1:7" outlineLevel="1" x14ac:dyDescent="0.2">
      <c r="A217" s="5"/>
      <c r="B217" s="5"/>
      <c r="D217" s="5" t="s">
        <v>11</v>
      </c>
      <c r="E217" s="68">
        <v>4</v>
      </c>
      <c r="F217" s="68">
        <f>E217</f>
        <v>4</v>
      </c>
      <c r="G217" s="8">
        <f t="shared" si="31"/>
        <v>4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8">
        <f t="shared" si="31"/>
        <v>0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4643</v>
      </c>
      <c r="G219" s="13">
        <f t="shared" si="31"/>
        <v>4643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7205</v>
      </c>
      <c r="G221" s="10">
        <f t="shared" ref="G221:G226" si="32">F221</f>
        <v>7205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2562</v>
      </c>
      <c r="G222" s="8">
        <f t="shared" si="32"/>
        <v>2562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4643</v>
      </c>
      <c r="G223" s="8">
        <f t="shared" si="32"/>
        <v>4643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7205</v>
      </c>
      <c r="G224" s="10">
        <f t="shared" si="32"/>
        <v>7205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2562</v>
      </c>
      <c r="G225" s="8">
        <f t="shared" si="32"/>
        <v>2562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f>SUM(F219)</f>
        <v>4643</v>
      </c>
      <c r="G226" s="8">
        <f t="shared" si="32"/>
        <v>4643</v>
      </c>
    </row>
    <row r="227" spans="1:7" x14ac:dyDescent="0.2">
      <c r="E227" s="71"/>
      <c r="F227" s="71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1479</v>
      </c>
      <c r="F228" s="65">
        <f>SUM(F229,F243)</f>
        <v>3695</v>
      </c>
      <c r="G228" s="16">
        <f>F228</f>
        <v>3695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1479</v>
      </c>
      <c r="F229" s="66">
        <f>SUM(F230:F233,F237,F240)</f>
        <v>1479</v>
      </c>
      <c r="G229" s="13">
        <f>F229</f>
        <v>1479</v>
      </c>
    </row>
    <row r="230" spans="1:7" x14ac:dyDescent="0.2">
      <c r="A230" s="5"/>
      <c r="B230" s="5"/>
      <c r="C230" s="9" t="s">
        <v>6</v>
      </c>
      <c r="D230" s="5"/>
      <c r="E230" s="67">
        <v>1369</v>
      </c>
      <c r="F230" s="67">
        <f t="shared" ref="F230:G232" si="33">E230</f>
        <v>1369</v>
      </c>
      <c r="G230" s="10">
        <f t="shared" si="33"/>
        <v>1369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 t="shared" si="33"/>
        <v>0</v>
      </c>
      <c r="G231" s="10">
        <f t="shared" si="33"/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 t="shared" si="33"/>
        <v>0</v>
      </c>
      <c r="G232" s="10">
        <f t="shared" si="33"/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14</v>
      </c>
      <c r="F233" s="67">
        <f>SUM(F234:F236)</f>
        <v>14</v>
      </c>
      <c r="G233" s="10">
        <f>F233</f>
        <v>14</v>
      </c>
    </row>
    <row r="234" spans="1:7" outlineLevel="1" x14ac:dyDescent="0.2">
      <c r="A234" s="5"/>
      <c r="B234" s="5"/>
      <c r="C234" s="9"/>
      <c r="D234" s="5" t="s">
        <v>6</v>
      </c>
      <c r="E234" s="68">
        <v>14</v>
      </c>
      <c r="F234" s="68">
        <f t="shared" ref="F234:G236" si="34">E234</f>
        <v>14</v>
      </c>
      <c r="G234" s="8">
        <f t="shared" si="34"/>
        <v>14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 t="shared" si="34"/>
        <v>0</v>
      </c>
      <c r="G235" s="8">
        <f t="shared" si="34"/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 t="shared" si="34"/>
        <v>0</v>
      </c>
      <c r="G236" s="8">
        <f t="shared" si="34"/>
        <v>0</v>
      </c>
    </row>
    <row r="237" spans="1:7" x14ac:dyDescent="0.2">
      <c r="A237" s="5"/>
      <c r="B237" s="5"/>
      <c r="C237" s="9" t="s">
        <v>3</v>
      </c>
      <c r="E237" s="67">
        <f>SUM(E238:E239)</f>
        <v>49</v>
      </c>
      <c r="F237" s="67">
        <f>SUM(F238:F239)</f>
        <v>49</v>
      </c>
      <c r="G237" s="10">
        <f t="shared" ref="G237:G243" si="35">F237</f>
        <v>49</v>
      </c>
    </row>
    <row r="238" spans="1:7" outlineLevel="1" x14ac:dyDescent="0.2">
      <c r="A238" s="5"/>
      <c r="B238" s="5"/>
      <c r="D238" s="5" t="s">
        <v>9</v>
      </c>
      <c r="E238" s="68">
        <v>49</v>
      </c>
      <c r="F238" s="68">
        <f>E238</f>
        <v>49</v>
      </c>
      <c r="G238" s="8">
        <f t="shared" si="35"/>
        <v>49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 t="shared" si="35"/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47</v>
      </c>
      <c r="F240" s="67">
        <f>SUM(F241:F242)</f>
        <v>47</v>
      </c>
      <c r="G240" s="10">
        <f t="shared" si="35"/>
        <v>47</v>
      </c>
    </row>
    <row r="241" spans="1:7" outlineLevel="1" x14ac:dyDescent="0.2">
      <c r="A241" s="5"/>
      <c r="B241" s="5"/>
      <c r="D241" s="5" t="s">
        <v>11</v>
      </c>
      <c r="E241" s="68">
        <v>47</v>
      </c>
      <c r="F241" s="68">
        <f>E241</f>
        <v>47</v>
      </c>
      <c r="G241" s="8">
        <f t="shared" si="35"/>
        <v>47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 t="shared" si="35"/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2216</v>
      </c>
      <c r="G243" s="13">
        <f t="shared" si="35"/>
        <v>2216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3695</v>
      </c>
      <c r="G245" s="10">
        <f t="shared" ref="G245:G250" si="36">F245</f>
        <v>3695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1479</v>
      </c>
      <c r="G246" s="8">
        <f t="shared" si="36"/>
        <v>1479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2216</v>
      </c>
      <c r="G247" s="8">
        <f t="shared" si="36"/>
        <v>2216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 t="shared" si="36"/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 t="shared" si="36"/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8">
        <f t="shared" si="36"/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42" t="s">
        <v>48</v>
      </c>
      <c r="F255" s="42" t="s">
        <v>48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8" ht="15.75" x14ac:dyDescent="0.25">
      <c r="B257" s="14" t="s">
        <v>75</v>
      </c>
      <c r="C257" s="14"/>
      <c r="D257" s="14"/>
      <c r="E257" s="13">
        <f>SUM(E258:E267)</f>
        <v>5074</v>
      </c>
      <c r="F257" s="13">
        <f>SUM(F258:F267)</f>
        <v>10925</v>
      </c>
      <c r="G257" s="13">
        <f>E257</f>
        <v>5074</v>
      </c>
    </row>
    <row r="258" spans="1:8" x14ac:dyDescent="0.2">
      <c r="B258" s="9" t="s">
        <v>71</v>
      </c>
      <c r="C258" s="9"/>
      <c r="D258" s="9"/>
      <c r="E258" s="10">
        <v>456</v>
      </c>
      <c r="F258" s="10">
        <v>2097</v>
      </c>
      <c r="G258" s="10">
        <f>E258</f>
        <v>456</v>
      </c>
    </row>
    <row r="259" spans="1:8" x14ac:dyDescent="0.2">
      <c r="B259" s="9" t="s">
        <v>18</v>
      </c>
      <c r="C259" s="9"/>
      <c r="D259" s="9"/>
      <c r="E259" s="10">
        <v>1504</v>
      </c>
      <c r="F259" s="10">
        <v>3335</v>
      </c>
      <c r="G259" s="10">
        <f t="shared" ref="G259:G267" si="37">E259</f>
        <v>1504</v>
      </c>
    </row>
    <row r="260" spans="1:8" x14ac:dyDescent="0.2">
      <c r="B260" s="9" t="s">
        <v>19</v>
      </c>
      <c r="C260" s="9"/>
      <c r="D260" s="9"/>
      <c r="E260" s="10">
        <v>426</v>
      </c>
      <c r="F260" s="10">
        <v>993</v>
      </c>
      <c r="G260" s="10">
        <f t="shared" si="37"/>
        <v>426</v>
      </c>
    </row>
    <row r="261" spans="1:8" x14ac:dyDescent="0.2">
      <c r="B261" s="9" t="s">
        <v>20</v>
      </c>
      <c r="C261" s="9"/>
      <c r="D261" s="9"/>
      <c r="E261" s="10">
        <v>982</v>
      </c>
      <c r="F261" s="10">
        <v>1557</v>
      </c>
      <c r="G261" s="10">
        <f t="shared" si="37"/>
        <v>982</v>
      </c>
    </row>
    <row r="262" spans="1:8" x14ac:dyDescent="0.2">
      <c r="B262" s="9" t="s">
        <v>21</v>
      </c>
      <c r="C262" s="9"/>
      <c r="D262" s="9"/>
      <c r="E262" s="10">
        <v>224</v>
      </c>
      <c r="F262" s="10">
        <v>462</v>
      </c>
      <c r="G262" s="10">
        <f t="shared" si="37"/>
        <v>224</v>
      </c>
    </row>
    <row r="263" spans="1:8" x14ac:dyDescent="0.2">
      <c r="B263" s="9" t="s">
        <v>22</v>
      </c>
      <c r="C263" s="9"/>
      <c r="D263" s="9"/>
      <c r="E263" s="10">
        <v>119</v>
      </c>
      <c r="F263" s="10">
        <v>170</v>
      </c>
      <c r="G263" s="10">
        <f t="shared" si="37"/>
        <v>119</v>
      </c>
    </row>
    <row r="264" spans="1:8" x14ac:dyDescent="0.2">
      <c r="B264" s="9" t="s">
        <v>23</v>
      </c>
      <c r="C264" s="9"/>
      <c r="D264" s="9"/>
      <c r="E264" s="10">
        <v>982</v>
      </c>
      <c r="F264" s="10">
        <v>1557</v>
      </c>
      <c r="G264" s="10">
        <f t="shared" si="37"/>
        <v>982</v>
      </c>
    </row>
    <row r="265" spans="1:8" x14ac:dyDescent="0.2">
      <c r="B265" s="9" t="s">
        <v>24</v>
      </c>
      <c r="C265" s="9"/>
      <c r="D265" s="9"/>
      <c r="E265" s="10">
        <v>184</v>
      </c>
      <c r="F265" s="10">
        <v>221</v>
      </c>
      <c r="G265" s="10">
        <f t="shared" si="37"/>
        <v>184</v>
      </c>
    </row>
    <row r="266" spans="1:8" x14ac:dyDescent="0.2">
      <c r="B266" s="9" t="s">
        <v>66</v>
      </c>
      <c r="C266" s="9"/>
      <c r="D266" s="9"/>
      <c r="E266" s="10">
        <v>130</v>
      </c>
      <c r="F266" s="10">
        <v>277</v>
      </c>
      <c r="G266" s="10">
        <f t="shared" si="37"/>
        <v>130</v>
      </c>
    </row>
    <row r="267" spans="1:8" x14ac:dyDescent="0.2">
      <c r="B267" s="9" t="s">
        <v>70</v>
      </c>
      <c r="C267" s="9"/>
      <c r="D267" s="9"/>
      <c r="E267" s="10">
        <v>67</v>
      </c>
      <c r="F267" s="10">
        <v>256</v>
      </c>
      <c r="G267" s="10">
        <f t="shared" si="37"/>
        <v>67</v>
      </c>
    </row>
    <row r="268" spans="1:8" s="5" customFormat="1" x14ac:dyDescent="0.2">
      <c r="E268" s="8"/>
      <c r="F268" s="8"/>
      <c r="G268" s="8"/>
    </row>
    <row r="269" spans="1:8" s="5" customFormat="1" x14ac:dyDescent="0.2">
      <c r="B269" s="5" t="s">
        <v>72</v>
      </c>
      <c r="E269" s="8"/>
      <c r="F269" s="8"/>
      <c r="G269" s="8"/>
    </row>
    <row r="270" spans="1:8" s="5" customFormat="1" x14ac:dyDescent="0.2">
      <c r="E270" s="8"/>
      <c r="F270" s="8"/>
      <c r="G270" s="8"/>
    </row>
    <row r="271" spans="1:8" x14ac:dyDescent="0.2">
      <c r="H271" s="50"/>
    </row>
    <row r="272" spans="1:8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  <c r="H272" s="59"/>
    </row>
    <row r="273" spans="1:8" x14ac:dyDescent="0.2">
      <c r="A273" s="49"/>
      <c r="B273" s="50"/>
      <c r="C273" s="50"/>
      <c r="D273" s="51"/>
      <c r="E273" s="52"/>
      <c r="F273" s="53"/>
      <c r="G273" s="62"/>
      <c r="H273" s="59"/>
    </row>
    <row r="274" spans="1:8" x14ac:dyDescent="0.2">
      <c r="A274" s="49"/>
      <c r="B274" s="50"/>
      <c r="C274" s="50"/>
      <c r="D274" s="51"/>
      <c r="E274" s="52"/>
      <c r="F274" s="53"/>
      <c r="G274" s="62"/>
      <c r="H274" s="59"/>
    </row>
    <row r="275" spans="1:8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  <c r="H275" s="60"/>
    </row>
    <row r="276" spans="1:8" x14ac:dyDescent="0.2">
      <c r="A276" s="49"/>
      <c r="B276" s="50"/>
      <c r="C276" s="50"/>
      <c r="D276" s="51"/>
      <c r="E276" s="52"/>
      <c r="F276" s="53"/>
      <c r="G276" s="62"/>
      <c r="H276" s="59"/>
    </row>
    <row r="277" spans="1:8" ht="15" x14ac:dyDescent="0.25">
      <c r="A277" s="54"/>
      <c r="B277" s="55"/>
      <c r="C277" s="55"/>
      <c r="D277" s="56"/>
      <c r="E277" s="57"/>
      <c r="F277" s="58"/>
      <c r="G277" s="63"/>
      <c r="H277" s="60"/>
    </row>
    <row r="278" spans="1:8" x14ac:dyDescent="0.2">
      <c r="H278" s="50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2" customWidth="1"/>
    <col min="6" max="6" width="15.7109375" style="2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42" t="s">
        <v>49</v>
      </c>
      <c r="F1" s="42" t="s">
        <v>49</v>
      </c>
      <c r="G1" s="42" t="s">
        <v>77</v>
      </c>
    </row>
    <row r="2" spans="1:7" ht="15" x14ac:dyDescent="0.25">
      <c r="A2" s="1"/>
      <c r="B2" s="1"/>
      <c r="C2" s="1"/>
      <c r="D2" s="1"/>
      <c r="E2" s="43" t="s">
        <v>59</v>
      </c>
      <c r="F2" s="4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4">
        <f>SUM(E6,E31,E57,E81,E105,E129,E154,E178,E204,E228)</f>
        <v>35844</v>
      </c>
      <c r="F4" s="4">
        <f>SUM(F6,F31,F57,F81,F105,F129,F154,F178,F204,F228)</f>
        <v>64969</v>
      </c>
      <c r="G4" s="4">
        <f>F4+Jan!G4</f>
        <v>174668</v>
      </c>
    </row>
    <row r="5" spans="1:7" s="5" customFormat="1" x14ac:dyDescent="0.2">
      <c r="E5" s="2"/>
      <c r="F5" s="2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3101</v>
      </c>
      <c r="F6" s="65">
        <f>SUM(F7,F22)</f>
        <v>5447</v>
      </c>
      <c r="G6" s="16">
        <f>F6+Jan!G6</f>
        <v>39407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3101</v>
      </c>
      <c r="F7" s="66">
        <f>SUM(F8:F11,F15,F18,F21)</f>
        <v>3326</v>
      </c>
      <c r="G7" s="13">
        <f>F7+Jan!G7</f>
        <v>29098</v>
      </c>
    </row>
    <row r="8" spans="1:7" x14ac:dyDescent="0.2">
      <c r="A8" s="5"/>
      <c r="B8" s="5"/>
      <c r="C8" s="9" t="s">
        <v>6</v>
      </c>
      <c r="D8" s="5"/>
      <c r="E8" s="67">
        <v>2529</v>
      </c>
      <c r="F8" s="67">
        <f>E8</f>
        <v>2529</v>
      </c>
      <c r="G8" s="10">
        <f>F8+Jan!G8</f>
        <v>2719</v>
      </c>
    </row>
    <row r="9" spans="1:7" x14ac:dyDescent="0.2">
      <c r="A9" s="5"/>
      <c r="B9" s="5"/>
      <c r="C9" s="9" t="s">
        <v>7</v>
      </c>
      <c r="D9" s="5"/>
      <c r="E9" s="67">
        <v>0</v>
      </c>
      <c r="F9" s="67">
        <f>E9</f>
        <v>0</v>
      </c>
      <c r="G9" s="10">
        <f>F9+Jan!G9</f>
        <v>20779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F10+Jan!G10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40</v>
      </c>
      <c r="F11" s="67">
        <f>SUM(F12:F14)</f>
        <v>40</v>
      </c>
      <c r="G11" s="10">
        <f>F11+Jan!G11</f>
        <v>87</v>
      </c>
    </row>
    <row r="12" spans="1:7" outlineLevel="1" x14ac:dyDescent="0.2">
      <c r="A12" s="5"/>
      <c r="B12" s="5"/>
      <c r="C12" s="9"/>
      <c r="D12" s="5" t="s">
        <v>6</v>
      </c>
      <c r="E12" s="68">
        <v>40</v>
      </c>
      <c r="F12" s="68">
        <f>E12</f>
        <v>40</v>
      </c>
      <c r="G12" s="8">
        <f>F12+Jan!G12</f>
        <v>42</v>
      </c>
    </row>
    <row r="13" spans="1:7" outlineLevel="1" x14ac:dyDescent="0.2">
      <c r="A13" s="5"/>
      <c r="B13" s="5"/>
      <c r="C13" s="9"/>
      <c r="D13" s="5" t="s">
        <v>7</v>
      </c>
      <c r="E13" s="68">
        <v>0</v>
      </c>
      <c r="F13" s="68">
        <f>E13</f>
        <v>0</v>
      </c>
      <c r="G13" s="8">
        <f>F13+Jan!G13</f>
        <v>45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F14+Jan!G14</f>
        <v>0</v>
      </c>
    </row>
    <row r="15" spans="1:7" x14ac:dyDescent="0.2">
      <c r="A15" s="5"/>
      <c r="B15" s="5"/>
      <c r="C15" s="9" t="s">
        <v>3</v>
      </c>
      <c r="E15" s="67">
        <f>SUM(E16:E17)</f>
        <v>315</v>
      </c>
      <c r="F15" s="67">
        <f>SUM(F16:F17)</f>
        <v>315</v>
      </c>
      <c r="G15" s="10">
        <f>F15+Jan!G15</f>
        <v>2261</v>
      </c>
    </row>
    <row r="16" spans="1:7" outlineLevel="1" x14ac:dyDescent="0.2">
      <c r="A16" s="5"/>
      <c r="B16" s="5"/>
      <c r="D16" s="5" t="s">
        <v>9</v>
      </c>
      <c r="E16" s="68">
        <v>32</v>
      </c>
      <c r="F16" s="68">
        <f>E16</f>
        <v>32</v>
      </c>
      <c r="G16" s="8">
        <f>F16+Jan!G16</f>
        <v>72</v>
      </c>
    </row>
    <row r="17" spans="1:7" outlineLevel="1" x14ac:dyDescent="0.2">
      <c r="A17" s="5"/>
      <c r="B17" s="5"/>
      <c r="D17" s="5" t="s">
        <v>10</v>
      </c>
      <c r="E17" s="68">
        <v>283</v>
      </c>
      <c r="F17" s="68">
        <f>E17</f>
        <v>283</v>
      </c>
      <c r="G17" s="8">
        <f>F17+Jan!G17</f>
        <v>2189</v>
      </c>
    </row>
    <row r="18" spans="1:7" x14ac:dyDescent="0.2">
      <c r="A18" s="5"/>
      <c r="B18" s="5"/>
      <c r="C18" s="9" t="s">
        <v>2</v>
      </c>
      <c r="D18" s="5"/>
      <c r="E18" s="67">
        <f>SUM(E19:E20)</f>
        <v>217</v>
      </c>
      <c r="F18" s="67">
        <f>SUM(F19:F20)</f>
        <v>442</v>
      </c>
      <c r="G18" s="10">
        <f>F18+Jan!G18</f>
        <v>2240</v>
      </c>
    </row>
    <row r="19" spans="1:7" outlineLevel="1" x14ac:dyDescent="0.2">
      <c r="A19" s="5"/>
      <c r="B19" s="5"/>
      <c r="D19" s="5" t="s">
        <v>11</v>
      </c>
      <c r="E19" s="68">
        <v>142</v>
      </c>
      <c r="F19" s="68">
        <f>E19</f>
        <v>142</v>
      </c>
      <c r="G19" s="8">
        <f>F19+Jan!G19</f>
        <v>848</v>
      </c>
    </row>
    <row r="20" spans="1:7" outlineLevel="1" x14ac:dyDescent="0.2">
      <c r="A20" s="5"/>
      <c r="B20" s="5"/>
      <c r="C20" s="5"/>
      <c r="D20" s="5" t="s">
        <v>12</v>
      </c>
      <c r="E20" s="68">
        <v>75</v>
      </c>
      <c r="F20" s="68">
        <f>E20*4</f>
        <v>300</v>
      </c>
      <c r="G20" s="8">
        <f>F20+Jan!G20</f>
        <v>1392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F21+Jan!G21</f>
        <v>1012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2121</v>
      </c>
      <c r="G22" s="13">
        <f>F22+Jan!G22</f>
        <v>10309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5447</v>
      </c>
      <c r="G24" s="10">
        <f>F24+Jan!G24</f>
        <v>39407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3326</v>
      </c>
      <c r="G25" s="8">
        <f>F25+Jan!G25</f>
        <v>29098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2121</v>
      </c>
      <c r="G26" s="8">
        <f>F26+Jan!G26</f>
        <v>10309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0</v>
      </c>
      <c r="G27" s="10">
        <f>F27+Jan!G27</f>
        <v>31580</v>
      </c>
    </row>
    <row r="28" spans="1:7" x14ac:dyDescent="0.2">
      <c r="A28" s="5"/>
      <c r="B28" s="5" t="s">
        <v>16</v>
      </c>
      <c r="C28" s="5"/>
      <c r="D28" s="5"/>
      <c r="E28" s="68"/>
      <c r="F28" s="68">
        <v>0</v>
      </c>
      <c r="G28" s="8">
        <f>F28+Jan!G28</f>
        <v>25457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0</v>
      </c>
      <c r="G29" s="8">
        <f>F29+Jan!G29</f>
        <v>6123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16970</v>
      </c>
      <c r="F31" s="65">
        <f>SUM(F32,F48)</f>
        <v>24963</v>
      </c>
      <c r="G31" s="16">
        <f>F31+Jan!G31</f>
        <v>53568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16970</v>
      </c>
      <c r="F32" s="66">
        <f>SUM(F33:F36,F40,F43,F46,F47)</f>
        <v>18125</v>
      </c>
      <c r="G32" s="13">
        <f>F32+Jan!G32</f>
        <v>37708</v>
      </c>
    </row>
    <row r="33" spans="1:7" s="5" customFormat="1" x14ac:dyDescent="0.2">
      <c r="B33" s="9"/>
      <c r="C33" s="9" t="s">
        <v>68</v>
      </c>
      <c r="E33" s="67">
        <v>0</v>
      </c>
      <c r="F33" s="67">
        <f>E33</f>
        <v>0</v>
      </c>
      <c r="G33" s="10">
        <f>F33+Jan!G33</f>
        <v>0</v>
      </c>
    </row>
    <row r="34" spans="1:7" x14ac:dyDescent="0.2">
      <c r="A34" s="5"/>
      <c r="B34" s="5"/>
      <c r="C34" s="9" t="s">
        <v>25</v>
      </c>
      <c r="D34" s="5"/>
      <c r="E34" s="67">
        <v>14579</v>
      </c>
      <c r="F34" s="67">
        <f>E34</f>
        <v>14579</v>
      </c>
      <c r="G34" s="10">
        <f>F34+Jan!G34</f>
        <v>30004</v>
      </c>
    </row>
    <row r="35" spans="1:7" x14ac:dyDescent="0.2">
      <c r="A35" s="5"/>
      <c r="B35" s="5"/>
      <c r="C35" s="9" t="s">
        <v>69</v>
      </c>
      <c r="D35" s="5"/>
      <c r="E35" s="67">
        <v>640</v>
      </c>
      <c r="F35" s="67">
        <f>E35</f>
        <v>640</v>
      </c>
      <c r="G35" s="10">
        <f>F35+Jan!G35</f>
        <v>1089</v>
      </c>
    </row>
    <row r="36" spans="1:7" x14ac:dyDescent="0.2">
      <c r="A36" s="5"/>
      <c r="B36" s="5"/>
      <c r="C36" s="9" t="s">
        <v>13</v>
      </c>
      <c r="D36" s="5"/>
      <c r="E36" s="67">
        <f>SUM(E37:E39)</f>
        <v>128</v>
      </c>
      <c r="F36" s="67">
        <f>SUM(F37:F39)</f>
        <v>128</v>
      </c>
      <c r="G36" s="10">
        <f>F36+Jan!G36</f>
        <v>230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F37+Jan!G37</f>
        <v>0</v>
      </c>
    </row>
    <row r="38" spans="1:7" outlineLevel="1" x14ac:dyDescent="0.2">
      <c r="A38" s="5"/>
      <c r="B38" s="5"/>
      <c r="C38" s="9"/>
      <c r="D38" s="5" t="s">
        <v>25</v>
      </c>
      <c r="E38" s="68">
        <v>128</v>
      </c>
      <c r="F38" s="68">
        <f>E38</f>
        <v>128</v>
      </c>
      <c r="G38" s="8">
        <f>F38+Jan!G38</f>
        <v>230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F39+Jan!G39</f>
        <v>0</v>
      </c>
    </row>
    <row r="40" spans="1:7" x14ac:dyDescent="0.2">
      <c r="A40" s="5"/>
      <c r="B40" s="5"/>
      <c r="C40" s="9" t="s">
        <v>3</v>
      </c>
      <c r="E40" s="67">
        <f>SUM(E41:E42)</f>
        <v>872</v>
      </c>
      <c r="F40" s="67">
        <f>SUM(F41:F42)</f>
        <v>872</v>
      </c>
      <c r="G40" s="10">
        <f>F40+Jan!G40</f>
        <v>2118</v>
      </c>
    </row>
    <row r="41" spans="1:7" outlineLevel="1" x14ac:dyDescent="0.2">
      <c r="A41" s="5"/>
      <c r="B41" s="5"/>
      <c r="D41" s="5" t="s">
        <v>9</v>
      </c>
      <c r="E41" s="68">
        <v>5</v>
      </c>
      <c r="F41" s="68">
        <f>E41</f>
        <v>5</v>
      </c>
      <c r="G41" s="8">
        <f>F41+Jan!G41</f>
        <v>10</v>
      </c>
    </row>
    <row r="42" spans="1:7" outlineLevel="1" x14ac:dyDescent="0.2">
      <c r="A42" s="5"/>
      <c r="B42" s="5"/>
      <c r="D42" s="5" t="s">
        <v>10</v>
      </c>
      <c r="E42" s="68">
        <v>867</v>
      </c>
      <c r="F42" s="68">
        <f>E42</f>
        <v>867</v>
      </c>
      <c r="G42" s="8">
        <f>F42+Jan!G42</f>
        <v>2108</v>
      </c>
    </row>
    <row r="43" spans="1:7" x14ac:dyDescent="0.2">
      <c r="A43" s="5"/>
      <c r="B43" s="5"/>
      <c r="C43" s="9" t="s">
        <v>2</v>
      </c>
      <c r="D43" s="5"/>
      <c r="E43" s="67">
        <f>SUM(E44:E45)</f>
        <v>81</v>
      </c>
      <c r="F43" s="67">
        <f>SUM(F44:F45)</f>
        <v>168</v>
      </c>
      <c r="G43" s="10">
        <f>F43+Jan!G43</f>
        <v>495</v>
      </c>
    </row>
    <row r="44" spans="1:7" outlineLevel="1" x14ac:dyDescent="0.2">
      <c r="A44" s="5"/>
      <c r="B44" s="5"/>
      <c r="D44" s="5" t="s">
        <v>11</v>
      </c>
      <c r="E44" s="68">
        <v>52</v>
      </c>
      <c r="F44" s="68">
        <f>E44</f>
        <v>52</v>
      </c>
      <c r="G44" s="8">
        <f>F44+Jan!G44</f>
        <v>151</v>
      </c>
    </row>
    <row r="45" spans="1:7" outlineLevel="1" x14ac:dyDescent="0.2">
      <c r="A45" s="5"/>
      <c r="B45" s="5"/>
      <c r="C45" s="5"/>
      <c r="D45" s="5" t="s">
        <v>12</v>
      </c>
      <c r="E45" s="68">
        <v>29</v>
      </c>
      <c r="F45" s="68">
        <f>E45*4</f>
        <v>116</v>
      </c>
      <c r="G45" s="8">
        <f>F45+Jan!G45</f>
        <v>344</v>
      </c>
    </row>
    <row r="46" spans="1:7" x14ac:dyDescent="0.2">
      <c r="A46" s="5"/>
      <c r="B46" s="5"/>
      <c r="C46" s="9" t="s">
        <v>26</v>
      </c>
      <c r="D46" s="5"/>
      <c r="E46" s="67">
        <v>356</v>
      </c>
      <c r="F46" s="67">
        <f>E46*4</f>
        <v>1424</v>
      </c>
      <c r="G46" s="10">
        <f>F46+Jan!G46</f>
        <v>2972</v>
      </c>
    </row>
    <row r="47" spans="1:7" x14ac:dyDescent="0.2">
      <c r="A47" s="5"/>
      <c r="B47" s="5"/>
      <c r="C47" s="9" t="s">
        <v>27</v>
      </c>
      <c r="D47" s="5"/>
      <c r="E47" s="67">
        <v>314</v>
      </c>
      <c r="F47" s="67">
        <f>E47</f>
        <v>314</v>
      </c>
      <c r="G47" s="10">
        <f>F47+Jan!G47</f>
        <v>800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6838</v>
      </c>
      <c r="G48" s="13">
        <f>F48+Jan!G48</f>
        <v>15860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24323</v>
      </c>
      <c r="G50" s="10">
        <f>F50+Jan!G50</f>
        <v>52479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17485</v>
      </c>
      <c r="G51" s="8">
        <f>F51+Jan!G51</f>
        <v>36619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6838</v>
      </c>
      <c r="G52" s="8">
        <f>F52+Jan!G52</f>
        <v>15860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24958</v>
      </c>
      <c r="G53" s="10">
        <f>F53+Jan!G53</f>
        <v>53558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18120</v>
      </c>
      <c r="G54" s="8">
        <f>F54+Jan!G54</f>
        <v>37698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6838</v>
      </c>
      <c r="G55" s="8">
        <f>F55+Jan!G55</f>
        <v>15860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4737</v>
      </c>
      <c r="F57" s="65">
        <f>SUM(F58,F72)</f>
        <v>11602</v>
      </c>
      <c r="G57" s="16">
        <f>F57+Jan!G57</f>
        <v>25376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4737</v>
      </c>
      <c r="F58" s="66">
        <f>SUM(F59:F62,F66,F69)</f>
        <v>4824</v>
      </c>
      <c r="G58" s="13">
        <f>F58+Jan!G58</f>
        <v>10043</v>
      </c>
    </row>
    <row r="59" spans="1:7" x14ac:dyDescent="0.2">
      <c r="A59" s="5"/>
      <c r="B59" s="5"/>
      <c r="C59" s="9" t="s">
        <v>6</v>
      </c>
      <c r="D59" s="5"/>
      <c r="E59" s="67">
        <v>4436</v>
      </c>
      <c r="F59" s="67">
        <f>E59</f>
        <v>4436</v>
      </c>
      <c r="G59" s="10">
        <f>F59+Jan!G59</f>
        <v>9176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F60+Jan!G60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F61+Jan!G61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84</v>
      </c>
      <c r="F62" s="67">
        <f>SUM(F63:F65)</f>
        <v>84</v>
      </c>
      <c r="G62" s="10">
        <f>F62+Jan!G62</f>
        <v>151</v>
      </c>
    </row>
    <row r="63" spans="1:7" outlineLevel="1" x14ac:dyDescent="0.2">
      <c r="A63" s="5"/>
      <c r="B63" s="5"/>
      <c r="C63" s="9"/>
      <c r="D63" s="5" t="s">
        <v>6</v>
      </c>
      <c r="E63" s="68">
        <v>84</v>
      </c>
      <c r="F63" s="68">
        <f>E63</f>
        <v>84</v>
      </c>
      <c r="G63" s="8">
        <f>F63+Jan!G63</f>
        <v>151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F64+Jan!G64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F65+Jan!G65</f>
        <v>0</v>
      </c>
    </row>
    <row r="66" spans="1:7" x14ac:dyDescent="0.2">
      <c r="A66" s="5"/>
      <c r="B66" s="5"/>
      <c r="C66" s="9" t="s">
        <v>3</v>
      </c>
      <c r="E66" s="67">
        <f>SUM(E67:E68)</f>
        <v>88</v>
      </c>
      <c r="F66" s="67">
        <f>SUM(F67:F68)</f>
        <v>88</v>
      </c>
      <c r="G66" s="10">
        <f>F66+Jan!G66</f>
        <v>229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F67+Jan!G67</f>
        <v>0</v>
      </c>
    </row>
    <row r="68" spans="1:7" outlineLevel="1" x14ac:dyDescent="0.2">
      <c r="A68" s="5"/>
      <c r="B68" s="5"/>
      <c r="D68" s="5" t="s">
        <v>10</v>
      </c>
      <c r="E68" s="68">
        <v>88</v>
      </c>
      <c r="F68" s="68">
        <f>E68</f>
        <v>88</v>
      </c>
      <c r="G68" s="8">
        <f>F68+Jan!G68</f>
        <v>229</v>
      </c>
    </row>
    <row r="69" spans="1:7" x14ac:dyDescent="0.2">
      <c r="A69" s="5"/>
      <c r="B69" s="5"/>
      <c r="C69" s="9" t="s">
        <v>2</v>
      </c>
      <c r="D69" s="5"/>
      <c r="E69" s="67">
        <f>SUM(E70:E71)</f>
        <v>129</v>
      </c>
      <c r="F69" s="67">
        <f>SUM(F70:F71)</f>
        <v>216</v>
      </c>
      <c r="G69" s="10">
        <f>F69+Jan!G69</f>
        <v>487</v>
      </c>
    </row>
    <row r="70" spans="1:7" outlineLevel="1" x14ac:dyDescent="0.2">
      <c r="A70" s="5"/>
      <c r="B70" s="5"/>
      <c r="D70" s="5" t="s">
        <v>11</v>
      </c>
      <c r="E70" s="68">
        <v>100</v>
      </c>
      <c r="F70" s="68">
        <f>E70</f>
        <v>100</v>
      </c>
      <c r="G70" s="8">
        <f>F70+Jan!G70</f>
        <v>203</v>
      </c>
    </row>
    <row r="71" spans="1:7" outlineLevel="1" x14ac:dyDescent="0.2">
      <c r="A71" s="5"/>
      <c r="B71" s="5"/>
      <c r="C71" s="5"/>
      <c r="D71" s="5" t="s">
        <v>12</v>
      </c>
      <c r="E71" s="68">
        <v>29</v>
      </c>
      <c r="F71" s="68">
        <f>E71*4</f>
        <v>116</v>
      </c>
      <c r="G71" s="8">
        <f>F71+Jan!G71</f>
        <v>284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6778</v>
      </c>
      <c r="G72" s="13">
        <f>F72+Jan!G72</f>
        <v>15333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11602</v>
      </c>
      <c r="G74" s="10">
        <f>F74+Jan!G74</f>
        <v>25376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4824</v>
      </c>
      <c r="G75" s="8">
        <f>F75+Jan!G75</f>
        <v>10043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6778</v>
      </c>
      <c r="G76" s="8">
        <f>F76+Jan!G76</f>
        <v>15333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4078</v>
      </c>
      <c r="G77" s="10">
        <f>F77+Jan!G77</f>
        <v>9964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8">
        <f>F78+Jan!G78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4078</v>
      </c>
      <c r="G79" s="8">
        <f>F79+Jan!G79</f>
        <v>9964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3013</v>
      </c>
      <c r="F81" s="65">
        <f>SUM(F82,F96)</f>
        <v>5645</v>
      </c>
      <c r="G81" s="16">
        <f>F81+Jan!G81</f>
        <v>12912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3013</v>
      </c>
      <c r="F82" s="66">
        <f>SUM(F83:F86,F90,F93)</f>
        <v>3097</v>
      </c>
      <c r="G82" s="13">
        <f>F82+Jan!G82</f>
        <v>7276</v>
      </c>
    </row>
    <row r="83" spans="1:7" x14ac:dyDescent="0.2">
      <c r="A83" s="5"/>
      <c r="B83" s="5"/>
      <c r="C83" s="9" t="s">
        <v>6</v>
      </c>
      <c r="D83" s="5"/>
      <c r="E83" s="67">
        <v>1377</v>
      </c>
      <c r="F83" s="67">
        <f>E83</f>
        <v>1377</v>
      </c>
      <c r="G83" s="10">
        <f>F83+Jan!G83</f>
        <v>3261</v>
      </c>
    </row>
    <row r="84" spans="1:7" x14ac:dyDescent="0.2">
      <c r="A84" s="5"/>
      <c r="B84" s="5"/>
      <c r="C84" s="9" t="s">
        <v>7</v>
      </c>
      <c r="D84" s="5"/>
      <c r="E84" s="67">
        <v>580</v>
      </c>
      <c r="F84" s="67">
        <f>E84</f>
        <v>580</v>
      </c>
      <c r="G84" s="10">
        <f>F84+Jan!G84</f>
        <v>1221</v>
      </c>
    </row>
    <row r="85" spans="1:7" x14ac:dyDescent="0.2">
      <c r="A85" s="5"/>
      <c r="B85" s="5"/>
      <c r="C85" s="9" t="s">
        <v>8</v>
      </c>
      <c r="D85" s="5"/>
      <c r="E85" s="67">
        <v>655</v>
      </c>
      <c r="F85" s="67">
        <f>E85</f>
        <v>655</v>
      </c>
      <c r="G85" s="10">
        <f>F85+Jan!G85</f>
        <v>1245</v>
      </c>
    </row>
    <row r="86" spans="1:7" x14ac:dyDescent="0.2">
      <c r="A86" s="5"/>
      <c r="B86" s="5"/>
      <c r="C86" s="9" t="s">
        <v>13</v>
      </c>
      <c r="D86" s="5"/>
      <c r="E86" s="67">
        <f>SUM(E87:E89)</f>
        <v>13</v>
      </c>
      <c r="F86" s="67">
        <f>SUM(F87:F89)</f>
        <v>13</v>
      </c>
      <c r="G86" s="10">
        <f>F86+Jan!G86</f>
        <v>19</v>
      </c>
    </row>
    <row r="87" spans="1:7" outlineLevel="1" x14ac:dyDescent="0.2">
      <c r="A87" s="5"/>
      <c r="B87" s="5"/>
      <c r="C87" s="9"/>
      <c r="D87" s="5" t="s">
        <v>6</v>
      </c>
      <c r="E87" s="68">
        <v>13</v>
      </c>
      <c r="F87" s="68">
        <f>E87</f>
        <v>13</v>
      </c>
      <c r="G87" s="8">
        <f>F87+Jan!G87</f>
        <v>19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F88+Jan!G88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F89+Jan!G89</f>
        <v>0</v>
      </c>
    </row>
    <row r="90" spans="1:7" x14ac:dyDescent="0.2">
      <c r="A90" s="5"/>
      <c r="B90" s="5"/>
      <c r="C90" s="9" t="s">
        <v>3</v>
      </c>
      <c r="E90" s="67">
        <f>SUM(E91:E92)</f>
        <v>311</v>
      </c>
      <c r="F90" s="67">
        <f>SUM(F91:F92)</f>
        <v>311</v>
      </c>
      <c r="G90" s="10">
        <f>F90+Jan!G90</f>
        <v>1016</v>
      </c>
    </row>
    <row r="91" spans="1:7" outlineLevel="1" x14ac:dyDescent="0.2">
      <c r="A91" s="5"/>
      <c r="B91" s="5"/>
      <c r="D91" s="5" t="s">
        <v>9</v>
      </c>
      <c r="E91" s="68">
        <v>22</v>
      </c>
      <c r="F91" s="68">
        <f>E91</f>
        <v>22</v>
      </c>
      <c r="G91" s="8">
        <f>F91+Jan!G91</f>
        <v>68</v>
      </c>
    </row>
    <row r="92" spans="1:7" outlineLevel="1" x14ac:dyDescent="0.2">
      <c r="A92" s="5"/>
      <c r="B92" s="5"/>
      <c r="D92" s="5" t="s">
        <v>10</v>
      </c>
      <c r="E92" s="68">
        <v>289</v>
      </c>
      <c r="F92" s="68">
        <f>E92</f>
        <v>289</v>
      </c>
      <c r="G92" s="8">
        <f>F92+Jan!G92</f>
        <v>948</v>
      </c>
    </row>
    <row r="93" spans="1:7" x14ac:dyDescent="0.2">
      <c r="A93" s="5"/>
      <c r="B93" s="5"/>
      <c r="C93" s="9" t="s">
        <v>2</v>
      </c>
      <c r="D93" s="5"/>
      <c r="E93" s="67">
        <f>SUM(E94:E95)</f>
        <v>77</v>
      </c>
      <c r="F93" s="67">
        <f>SUM(F94:F95)</f>
        <v>161</v>
      </c>
      <c r="G93" s="10">
        <f>F93+Jan!G93</f>
        <v>514</v>
      </c>
    </row>
    <row r="94" spans="1:7" outlineLevel="1" x14ac:dyDescent="0.2">
      <c r="A94" s="5"/>
      <c r="B94" s="5"/>
      <c r="D94" s="5" t="s">
        <v>11</v>
      </c>
      <c r="E94" s="68">
        <v>49</v>
      </c>
      <c r="F94" s="68">
        <f>E94</f>
        <v>49</v>
      </c>
      <c r="G94" s="8">
        <f>F94+Jan!G94</f>
        <v>130</v>
      </c>
    </row>
    <row r="95" spans="1:7" outlineLevel="1" x14ac:dyDescent="0.2">
      <c r="A95" s="5"/>
      <c r="B95" s="5"/>
      <c r="C95" s="5"/>
      <c r="D95" s="5" t="s">
        <v>12</v>
      </c>
      <c r="E95" s="68">
        <v>28</v>
      </c>
      <c r="F95" s="68">
        <f>E95*4</f>
        <v>112</v>
      </c>
      <c r="G95" s="8">
        <f>F95+Jan!G95</f>
        <v>384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f>656+188+1107+33+213+237+26+88</f>
        <v>2548</v>
      </c>
      <c r="G96" s="13">
        <f>F96+Jan!G96</f>
        <v>5636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4777</v>
      </c>
      <c r="G98" s="10">
        <f>F98+Jan!G98</f>
        <v>11300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2442</v>
      </c>
      <c r="G99" s="8">
        <f>F99+Jan!G99</f>
        <v>6031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656+188+1107+33+237+26+88</f>
        <v>2335</v>
      </c>
      <c r="G100" s="8">
        <f>F100+Jan!G100</f>
        <v>5269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2223</v>
      </c>
      <c r="G101" s="10">
        <f>F101+Jan!G101</f>
        <v>5026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1685</v>
      </c>
      <c r="G102" s="8">
        <f>F102+Jan!G102</f>
        <v>3928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f>213+237+88</f>
        <v>538</v>
      </c>
      <c r="G103" s="8">
        <f>F103+Jan!G103</f>
        <v>1098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1082</v>
      </c>
      <c r="F105" s="65">
        <f>SUM(F106,F120)</f>
        <v>2627</v>
      </c>
      <c r="G105" s="16">
        <f>F105+Jan!G105</f>
        <v>9862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1082</v>
      </c>
      <c r="F106" s="66">
        <f>SUM(F107:F110,F114,F117)</f>
        <v>1085</v>
      </c>
      <c r="G106" s="13">
        <f>F106+Jan!G106</f>
        <v>3474</v>
      </c>
    </row>
    <row r="107" spans="1:7" x14ac:dyDescent="0.2">
      <c r="A107" s="5"/>
      <c r="B107" s="5"/>
      <c r="C107" s="9" t="s">
        <v>6</v>
      </c>
      <c r="D107" s="5"/>
      <c r="E107" s="67">
        <v>535</v>
      </c>
      <c r="F107" s="67">
        <f>E107</f>
        <v>535</v>
      </c>
      <c r="G107" s="10">
        <f>F107+Jan!G107</f>
        <v>1364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F108+Jan!G108</f>
        <v>0</v>
      </c>
    </row>
    <row r="109" spans="1:7" x14ac:dyDescent="0.2">
      <c r="A109" s="5"/>
      <c r="B109" s="5"/>
      <c r="C109" s="9" t="s">
        <v>8</v>
      </c>
      <c r="D109" s="5"/>
      <c r="E109" s="67">
        <v>443</v>
      </c>
      <c r="F109" s="67">
        <f>E109</f>
        <v>443</v>
      </c>
      <c r="G109" s="10">
        <f>F109+Jan!G109</f>
        <v>1866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2</v>
      </c>
      <c r="F110" s="67">
        <f>SUM(F111:F113)</f>
        <v>2</v>
      </c>
      <c r="G110" s="10">
        <f>F110+Jan!G110</f>
        <v>6</v>
      </c>
    </row>
    <row r="111" spans="1:7" outlineLevel="1" x14ac:dyDescent="0.2">
      <c r="A111" s="5"/>
      <c r="B111" s="5"/>
      <c r="C111" s="9"/>
      <c r="D111" s="5" t="s">
        <v>6</v>
      </c>
      <c r="E111" s="68">
        <v>2</v>
      </c>
      <c r="F111" s="68">
        <f>E111</f>
        <v>2</v>
      </c>
      <c r="G111" s="8">
        <f>F111+Jan!G111</f>
        <v>6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F112+Jan!G112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F113+Jan!G113</f>
        <v>0</v>
      </c>
    </row>
    <row r="114" spans="1:9" x14ac:dyDescent="0.2">
      <c r="A114" s="5"/>
      <c r="B114" s="5"/>
      <c r="C114" s="9" t="s">
        <v>3</v>
      </c>
      <c r="E114" s="67">
        <f>SUM(E115:E116)</f>
        <v>101</v>
      </c>
      <c r="F114" s="67">
        <f>SUM(F115:F116)</f>
        <v>101</v>
      </c>
      <c r="G114" s="10">
        <f>F114+Jan!G114</f>
        <v>215</v>
      </c>
    </row>
    <row r="115" spans="1:9" outlineLevel="1" x14ac:dyDescent="0.2">
      <c r="A115" s="5"/>
      <c r="B115" s="5"/>
      <c r="D115" s="5" t="s">
        <v>9</v>
      </c>
      <c r="E115" s="68">
        <v>1</v>
      </c>
      <c r="F115" s="68">
        <f>E115</f>
        <v>1</v>
      </c>
      <c r="G115" s="8">
        <f>F115+Jan!G115</f>
        <v>4</v>
      </c>
    </row>
    <row r="116" spans="1:9" outlineLevel="1" x14ac:dyDescent="0.2">
      <c r="A116" s="5"/>
      <c r="B116" s="5"/>
      <c r="D116" s="5" t="s">
        <v>10</v>
      </c>
      <c r="E116" s="68">
        <v>100</v>
      </c>
      <c r="F116" s="68">
        <f>E116</f>
        <v>100</v>
      </c>
      <c r="G116" s="8">
        <f>F116+Jan!G116</f>
        <v>211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1</v>
      </c>
      <c r="F117" s="67">
        <f>SUM(F118:F119)</f>
        <v>4</v>
      </c>
      <c r="G117" s="10">
        <f>F117+Jan!G117</f>
        <v>23</v>
      </c>
    </row>
    <row r="118" spans="1:9" outlineLevel="1" x14ac:dyDescent="0.2">
      <c r="A118" s="5"/>
      <c r="B118" s="5"/>
      <c r="D118" s="5" t="s">
        <v>11</v>
      </c>
      <c r="E118" s="68">
        <v>0</v>
      </c>
      <c r="F118" s="68">
        <f>E118</f>
        <v>0</v>
      </c>
      <c r="G118" s="8">
        <f>F118+Jan!G118</f>
        <v>3</v>
      </c>
    </row>
    <row r="119" spans="1:9" outlineLevel="1" x14ac:dyDescent="0.2">
      <c r="A119" s="5"/>
      <c r="B119" s="5"/>
      <c r="C119" s="5"/>
      <c r="D119" s="5" t="s">
        <v>12</v>
      </c>
      <c r="E119" s="68">
        <v>1</v>
      </c>
      <c r="F119" s="68">
        <f>E119*4</f>
        <v>4</v>
      </c>
      <c r="G119" s="8">
        <f>F119+Jan!G119</f>
        <v>20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1542</v>
      </c>
      <c r="G120" s="13">
        <f>F120+Jan!G120</f>
        <v>6388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2184</v>
      </c>
      <c r="G122" s="10">
        <f>F122+Jan!G122</f>
        <v>7996</v>
      </c>
    </row>
    <row r="123" spans="1:9" x14ac:dyDescent="0.2">
      <c r="A123" s="9"/>
      <c r="B123" s="5" t="s">
        <v>16</v>
      </c>
      <c r="C123" s="5"/>
      <c r="D123" s="9"/>
      <c r="E123" s="68"/>
      <c r="F123" s="68">
        <f>SUM(F107,F108,F111,F112,F115,F116,F118,F119)</f>
        <v>642</v>
      </c>
      <c r="G123" s="8">
        <f>F123+Jan!G123</f>
        <v>1608</v>
      </c>
    </row>
    <row r="124" spans="1:9" x14ac:dyDescent="0.2">
      <c r="A124" s="9"/>
      <c r="B124" s="5" t="s">
        <v>17</v>
      </c>
      <c r="C124" s="5"/>
      <c r="D124" s="9"/>
      <c r="E124" s="68"/>
      <c r="F124" s="68">
        <f>SUM(F120)</f>
        <v>1542</v>
      </c>
      <c r="G124" s="8">
        <f>F124+Jan!G124</f>
        <v>6388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1975</v>
      </c>
      <c r="G125" s="10">
        <f>F125+Jan!G125</f>
        <v>8145</v>
      </c>
    </row>
    <row r="126" spans="1:9" x14ac:dyDescent="0.2">
      <c r="A126" s="5"/>
      <c r="B126" s="5" t="s">
        <v>16</v>
      </c>
      <c r="C126" s="5"/>
      <c r="D126" s="5"/>
      <c r="E126" s="68"/>
      <c r="F126" s="68">
        <v>485</v>
      </c>
      <c r="G126" s="8">
        <f>F126+Jan!G126</f>
        <v>2038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v>1490</v>
      </c>
      <c r="G127" s="8">
        <f>F127+Jan!G127</f>
        <v>6107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575</v>
      </c>
      <c r="F129" s="65">
        <f>SUM(F130,F145)</f>
        <v>1056</v>
      </c>
      <c r="G129" s="16">
        <f>F129+Jan!G129</f>
        <v>2097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575</v>
      </c>
      <c r="F130" s="66">
        <f>SUM(F131:F134,F138,F141,F144)</f>
        <v>590</v>
      </c>
      <c r="G130" s="13">
        <f>F130+Jan!G130</f>
        <v>1270</v>
      </c>
    </row>
    <row r="131" spans="1:7" x14ac:dyDescent="0.2">
      <c r="A131" s="5"/>
      <c r="B131" s="5"/>
      <c r="C131" s="9" t="s">
        <v>6</v>
      </c>
      <c r="D131" s="5"/>
      <c r="E131" s="67">
        <v>487</v>
      </c>
      <c r="F131" s="67">
        <f>E131</f>
        <v>487</v>
      </c>
      <c r="G131" s="10">
        <f>F131+Jan!G131</f>
        <v>1026</v>
      </c>
    </row>
    <row r="132" spans="1:7" x14ac:dyDescent="0.2">
      <c r="A132" s="5"/>
      <c r="B132" s="5"/>
      <c r="C132" s="9" t="s">
        <v>7</v>
      </c>
      <c r="D132" s="5"/>
      <c r="E132" s="67">
        <v>0</v>
      </c>
      <c r="F132" s="67">
        <f>E132</f>
        <v>0</v>
      </c>
      <c r="G132" s="10">
        <f>F132+Jan!G132</f>
        <v>0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F133+Jan!G133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6</v>
      </c>
      <c r="F134" s="67">
        <f>SUM(F135:F137)</f>
        <v>6</v>
      </c>
      <c r="G134" s="10">
        <f>F134+Jan!G134</f>
        <v>10</v>
      </c>
    </row>
    <row r="135" spans="1:7" outlineLevel="1" x14ac:dyDescent="0.2">
      <c r="A135" s="5"/>
      <c r="B135" s="5"/>
      <c r="C135" s="9"/>
      <c r="D135" s="5" t="s">
        <v>6</v>
      </c>
      <c r="E135" s="68">
        <v>6</v>
      </c>
      <c r="F135" s="68">
        <f>E135</f>
        <v>6</v>
      </c>
      <c r="G135" s="8">
        <f>F135+Jan!G135</f>
        <v>10</v>
      </c>
    </row>
    <row r="136" spans="1:7" outlineLevel="1" x14ac:dyDescent="0.2">
      <c r="A136" s="5"/>
      <c r="B136" s="5"/>
      <c r="C136" s="9"/>
      <c r="D136" s="5" t="s">
        <v>7</v>
      </c>
      <c r="E136" s="68">
        <v>0</v>
      </c>
      <c r="F136" s="68">
        <f>E136</f>
        <v>0</v>
      </c>
      <c r="G136" s="8">
        <f>F136+Jan!G136</f>
        <v>0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F137+Jan!G137</f>
        <v>0</v>
      </c>
    </row>
    <row r="138" spans="1:7" x14ac:dyDescent="0.2">
      <c r="A138" s="5"/>
      <c r="B138" s="5"/>
      <c r="C138" s="9" t="s">
        <v>3</v>
      </c>
      <c r="E138" s="67">
        <f>SUM(E139:E140)</f>
        <v>71</v>
      </c>
      <c r="F138" s="67">
        <f>SUM(F139:F140)</f>
        <v>71</v>
      </c>
      <c r="G138" s="10">
        <f>F138+Jan!G138</f>
        <v>159</v>
      </c>
    </row>
    <row r="139" spans="1:7" outlineLevel="1" x14ac:dyDescent="0.2">
      <c r="A139" s="5"/>
      <c r="B139" s="5"/>
      <c r="D139" s="5" t="s">
        <v>9</v>
      </c>
      <c r="E139" s="68">
        <v>71</v>
      </c>
      <c r="F139" s="68">
        <f>E139</f>
        <v>71</v>
      </c>
      <c r="G139" s="8">
        <f>F139+Jan!G139</f>
        <v>73</v>
      </c>
    </row>
    <row r="140" spans="1:7" outlineLevel="1" x14ac:dyDescent="0.2">
      <c r="A140" s="5"/>
      <c r="B140" s="5"/>
      <c r="D140" s="5" t="s">
        <v>10</v>
      </c>
      <c r="E140" s="68">
        <v>0</v>
      </c>
      <c r="F140" s="68">
        <f>E140</f>
        <v>0</v>
      </c>
      <c r="G140" s="8">
        <f>F140+Jan!G140</f>
        <v>86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11</v>
      </c>
      <c r="F141" s="67">
        <f>SUM(F142:F143)</f>
        <v>26</v>
      </c>
      <c r="G141" s="10">
        <f>F141+Jan!G141</f>
        <v>75</v>
      </c>
    </row>
    <row r="142" spans="1:7" outlineLevel="1" x14ac:dyDescent="0.2">
      <c r="A142" s="5"/>
      <c r="B142" s="5"/>
      <c r="D142" s="5" t="s">
        <v>11</v>
      </c>
      <c r="E142" s="68">
        <v>6</v>
      </c>
      <c r="F142" s="68">
        <f>E142</f>
        <v>6</v>
      </c>
      <c r="G142" s="8">
        <f>F142+Jan!G142</f>
        <v>31</v>
      </c>
    </row>
    <row r="143" spans="1:7" outlineLevel="1" x14ac:dyDescent="0.2">
      <c r="A143" s="5"/>
      <c r="B143" s="5"/>
      <c r="C143" s="5"/>
      <c r="D143" s="5" t="s">
        <v>12</v>
      </c>
      <c r="E143" s="68">
        <v>5</v>
      </c>
      <c r="F143" s="68">
        <f>E143*4</f>
        <v>20</v>
      </c>
      <c r="G143" s="8">
        <f>F143+Jan!G143</f>
        <v>44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F144+Jan!G144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466</v>
      </c>
      <c r="G145" s="13">
        <f>F145+Jan!G145</f>
        <v>827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1056</v>
      </c>
      <c r="G147" s="10">
        <f>F147+Jan!G147</f>
        <v>2097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590</v>
      </c>
      <c r="G148" s="8">
        <f>F148+Jan!G148</f>
        <v>1270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466</v>
      </c>
      <c r="G149" s="8">
        <f>F149+Jan!G149</f>
        <v>827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380</v>
      </c>
      <c r="G150" s="10">
        <f>F150+Jan!G150</f>
        <v>380</v>
      </c>
    </row>
    <row r="151" spans="1:7" x14ac:dyDescent="0.2">
      <c r="A151" s="5"/>
      <c r="B151" s="5" t="s">
        <v>16</v>
      </c>
      <c r="C151" s="5"/>
      <c r="D151" s="5"/>
      <c r="E151" s="68"/>
      <c r="F151" s="68">
        <v>0</v>
      </c>
      <c r="G151" s="8">
        <f>F151+Jan!G151</f>
        <v>0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v>380</v>
      </c>
      <c r="G152" s="8">
        <f>F152+Jan!G152</f>
        <v>380</v>
      </c>
    </row>
    <row r="153" spans="1:7" x14ac:dyDescent="0.2">
      <c r="E153" s="71"/>
      <c r="F153" s="71"/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766</v>
      </c>
      <c r="F154" s="65">
        <f>SUM(F155,F169)</f>
        <v>1787</v>
      </c>
      <c r="G154" s="16">
        <f>F154+Jan!G154</f>
        <v>7293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766</v>
      </c>
      <c r="F155" s="66">
        <f>SUM(F156:F159,F163,F166)</f>
        <v>850</v>
      </c>
      <c r="G155" s="13">
        <f>F155+Jan!G155</f>
        <v>4314</v>
      </c>
    </row>
    <row r="156" spans="1:7" x14ac:dyDescent="0.2">
      <c r="A156" s="5"/>
      <c r="B156" s="5"/>
      <c r="C156" s="9" t="s">
        <v>6</v>
      </c>
      <c r="D156" s="5"/>
      <c r="E156" s="67">
        <v>375</v>
      </c>
      <c r="F156" s="67">
        <f>E156</f>
        <v>375</v>
      </c>
      <c r="G156" s="10">
        <f>F156+Jan!G156</f>
        <v>600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F157+Jan!G157</f>
        <v>2174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F158+Jan!G158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3</v>
      </c>
      <c r="F159" s="67">
        <f>SUM(F160:F162)</f>
        <v>3</v>
      </c>
      <c r="G159" s="10">
        <f>F159+Jan!G159</f>
        <v>10</v>
      </c>
    </row>
    <row r="160" spans="1:7" outlineLevel="1" x14ac:dyDescent="0.2">
      <c r="A160" s="5"/>
      <c r="B160" s="5"/>
      <c r="C160" s="9"/>
      <c r="D160" s="5" t="s">
        <v>6</v>
      </c>
      <c r="E160" s="68">
        <v>3</v>
      </c>
      <c r="F160" s="68">
        <f>E160</f>
        <v>3</v>
      </c>
      <c r="G160" s="8">
        <f>F160+Jan!G160</f>
        <v>10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F161+Jan!G161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F162+Jan!G162</f>
        <v>0</v>
      </c>
    </row>
    <row r="163" spans="1:7" x14ac:dyDescent="0.2">
      <c r="A163" s="5"/>
      <c r="B163" s="5"/>
      <c r="C163" s="9" t="s">
        <v>3</v>
      </c>
      <c r="E163" s="67">
        <f>SUM(E164:E165)</f>
        <v>311</v>
      </c>
      <c r="F163" s="67">
        <f>SUM(F164:F165)</f>
        <v>311</v>
      </c>
      <c r="G163" s="10">
        <f>F163+Jan!G163</f>
        <v>1016</v>
      </c>
    </row>
    <row r="164" spans="1:7" outlineLevel="1" x14ac:dyDescent="0.2">
      <c r="A164" s="5"/>
      <c r="B164" s="5"/>
      <c r="D164" s="5" t="s">
        <v>9</v>
      </c>
      <c r="E164" s="68">
        <v>22</v>
      </c>
      <c r="F164" s="68">
        <f>E164</f>
        <v>22</v>
      </c>
      <c r="G164" s="8">
        <f>F164+Jan!G164</f>
        <v>68</v>
      </c>
    </row>
    <row r="165" spans="1:7" outlineLevel="1" x14ac:dyDescent="0.2">
      <c r="A165" s="5"/>
      <c r="B165" s="5"/>
      <c r="D165" s="5" t="s">
        <v>10</v>
      </c>
      <c r="E165" s="68">
        <v>289</v>
      </c>
      <c r="F165" s="68">
        <f>E165</f>
        <v>289</v>
      </c>
      <c r="G165" s="8">
        <f>F165+Jan!G165</f>
        <v>948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77</v>
      </c>
      <c r="F166" s="67">
        <f>SUM(F167:F168)</f>
        <v>161</v>
      </c>
      <c r="G166" s="10">
        <f>F166+Jan!G166</f>
        <v>514</v>
      </c>
    </row>
    <row r="167" spans="1:7" outlineLevel="1" x14ac:dyDescent="0.2">
      <c r="A167" s="5"/>
      <c r="B167" s="5"/>
      <c r="D167" s="5" t="s">
        <v>11</v>
      </c>
      <c r="E167" s="68">
        <v>49</v>
      </c>
      <c r="F167" s="68">
        <f>E167</f>
        <v>49</v>
      </c>
      <c r="G167" s="8">
        <f>F167+Jan!G167</f>
        <v>130</v>
      </c>
    </row>
    <row r="168" spans="1:7" outlineLevel="1" x14ac:dyDescent="0.2">
      <c r="A168" s="5"/>
      <c r="B168" s="5"/>
      <c r="C168" s="5"/>
      <c r="D168" s="5" t="s">
        <v>12</v>
      </c>
      <c r="E168" s="68">
        <v>28</v>
      </c>
      <c r="F168" s="68">
        <f>E168*4</f>
        <v>112</v>
      </c>
      <c r="G168" s="8">
        <f>F168+Jan!G168</f>
        <v>384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937</v>
      </c>
      <c r="G169" s="13">
        <f>F169+Jan!G169</f>
        <v>2979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1787</v>
      </c>
      <c r="G171" s="10">
        <f>F171+Jan!G171</f>
        <v>7293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850</v>
      </c>
      <c r="G172" s="8">
        <f>F172+Jan!G172</f>
        <v>4314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937</v>
      </c>
      <c r="G173" s="8">
        <f>F173+Jan!G173</f>
        <v>2979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F174+Jan!G174</f>
        <v>4048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F175+Jan!G175</f>
        <v>3186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F176+Jan!G176</f>
        <v>862</v>
      </c>
    </row>
    <row r="177" spans="1:7" x14ac:dyDescent="0.2">
      <c r="E177" s="71"/>
      <c r="F177" s="71"/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1450</v>
      </c>
      <c r="F178" s="65">
        <f>SUM(F179,F195)</f>
        <v>2580</v>
      </c>
      <c r="G178" s="16">
        <f>F178+Jan!G178</f>
        <v>3991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1450</v>
      </c>
      <c r="F179" s="66">
        <f>SUM(F180:F183,F187,F190,F193:F194)</f>
        <v>1522</v>
      </c>
      <c r="G179" s="13">
        <f>F179+Jan!G179</f>
        <v>2300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F180+Jan!G180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F181+Jan!G181</f>
        <v>0</v>
      </c>
    </row>
    <row r="182" spans="1:7" x14ac:dyDescent="0.2">
      <c r="A182" s="5"/>
      <c r="B182" s="5"/>
      <c r="C182" s="9" t="s">
        <v>8</v>
      </c>
      <c r="D182" s="5"/>
      <c r="E182" s="67">
        <v>1204</v>
      </c>
      <c r="F182" s="67">
        <f>E182</f>
        <v>1204</v>
      </c>
      <c r="G182" s="10">
        <f>F182+Jan!G182</f>
        <v>1861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6</v>
      </c>
      <c r="F183" s="67">
        <f>SUM(F184:F186)</f>
        <v>6</v>
      </c>
      <c r="G183" s="10">
        <f>F183+Jan!G183</f>
        <v>7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F184+Jan!G184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F185+Jan!G185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6</v>
      </c>
      <c r="F186" s="68">
        <f>E186</f>
        <v>6</v>
      </c>
      <c r="G186" s="8">
        <f>F186+Jan!G186</f>
        <v>7</v>
      </c>
    </row>
    <row r="187" spans="1:7" x14ac:dyDescent="0.2">
      <c r="A187" s="5"/>
      <c r="B187" s="5"/>
      <c r="C187" s="9" t="s">
        <v>3</v>
      </c>
      <c r="E187" s="67">
        <f>SUM(E188:E189)</f>
        <v>198</v>
      </c>
      <c r="F187" s="67">
        <f>SUM(F188:F189)</f>
        <v>198</v>
      </c>
      <c r="G187" s="10">
        <f>F187+Jan!G187</f>
        <v>284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F188+Jan!G188</f>
        <v>0</v>
      </c>
    </row>
    <row r="189" spans="1:7" outlineLevel="1" x14ac:dyDescent="0.2">
      <c r="A189" s="5"/>
      <c r="B189" s="5"/>
      <c r="D189" s="5" t="s">
        <v>10</v>
      </c>
      <c r="E189" s="68">
        <v>198</v>
      </c>
      <c r="F189" s="68">
        <f>E189</f>
        <v>198</v>
      </c>
      <c r="G189" s="8">
        <f>F189+Jan!G189</f>
        <v>284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42</v>
      </c>
      <c r="F190" s="67">
        <f>SUM(F191:F192)</f>
        <v>114</v>
      </c>
      <c r="G190" s="10">
        <f>F190+Jan!G190</f>
        <v>148</v>
      </c>
    </row>
    <row r="191" spans="1:7" outlineLevel="1" x14ac:dyDescent="0.2">
      <c r="A191" s="5"/>
      <c r="B191" s="5"/>
      <c r="D191" s="5" t="s">
        <v>11</v>
      </c>
      <c r="E191" s="68">
        <v>18</v>
      </c>
      <c r="F191" s="68">
        <f>E191</f>
        <v>18</v>
      </c>
      <c r="G191" s="8">
        <f>F191+Jan!G191</f>
        <v>24</v>
      </c>
    </row>
    <row r="192" spans="1:7" outlineLevel="1" x14ac:dyDescent="0.2">
      <c r="A192" s="5"/>
      <c r="B192" s="5"/>
      <c r="C192" s="5"/>
      <c r="D192" s="5" t="s">
        <v>12</v>
      </c>
      <c r="E192" s="68">
        <v>24</v>
      </c>
      <c r="F192" s="68">
        <f>E192*4</f>
        <v>96</v>
      </c>
      <c r="G192" s="8">
        <f>F192+Jan!G192</f>
        <v>124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F193+Jan!G193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F194+Jan!G194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1058</v>
      </c>
      <c r="G195" s="13">
        <f>F195+Jan!G195</f>
        <v>1691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0</v>
      </c>
      <c r="G197" s="10">
        <f>F197+Jan!G197</f>
        <v>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F198+Jan!G198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0</v>
      </c>
      <c r="G199" s="8">
        <f>F199+Jan!G199</f>
        <v>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2580</v>
      </c>
      <c r="G200" s="10">
        <f>F200+Jan!G200</f>
        <v>3991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1522</v>
      </c>
      <c r="G201" s="8">
        <f>F201+Jan!G201</f>
        <v>2300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f>SUM(F195)</f>
        <v>1058</v>
      </c>
      <c r="G202" s="8">
        <f>F202+Jan!G202</f>
        <v>1691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2763</v>
      </c>
      <c r="F204" s="65">
        <f>SUM(F205,F219)</f>
        <v>5707</v>
      </c>
      <c r="G204" s="16">
        <f>F204+Jan!G204</f>
        <v>12912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2763</v>
      </c>
      <c r="F205" s="66">
        <f>SUM(F206:F209,F213,F216)</f>
        <v>2763</v>
      </c>
      <c r="G205" s="13">
        <f>F205+Jan!G205</f>
        <v>5325</v>
      </c>
    </row>
    <row r="206" spans="1:7" x14ac:dyDescent="0.2">
      <c r="A206" s="5"/>
      <c r="B206" s="5"/>
      <c r="C206" s="9" t="s">
        <v>6</v>
      </c>
      <c r="D206" s="5"/>
      <c r="E206" s="67">
        <v>1125</v>
      </c>
      <c r="F206" s="67">
        <f>E206</f>
        <v>1125</v>
      </c>
      <c r="G206" s="10">
        <f>F206+Jan!G206</f>
        <v>1125</v>
      </c>
    </row>
    <row r="207" spans="1:7" x14ac:dyDescent="0.2">
      <c r="A207" s="5"/>
      <c r="B207" s="5"/>
      <c r="C207" s="9" t="s">
        <v>7</v>
      </c>
      <c r="D207" s="5"/>
      <c r="E207" s="67">
        <v>1571</v>
      </c>
      <c r="F207" s="67">
        <f>E207</f>
        <v>1571</v>
      </c>
      <c r="G207" s="10">
        <f>F207+Jan!G207</f>
        <v>4082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F208+Jan!G208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58</v>
      </c>
      <c r="F209" s="67">
        <f>SUM(F210:F212)</f>
        <v>58</v>
      </c>
      <c r="G209" s="10">
        <f>F209+Jan!G209</f>
        <v>98</v>
      </c>
    </row>
    <row r="210" spans="1:7" outlineLevel="1" x14ac:dyDescent="0.2">
      <c r="A210" s="5"/>
      <c r="B210" s="5"/>
      <c r="C210" s="9"/>
      <c r="D210" s="5" t="s">
        <v>6</v>
      </c>
      <c r="E210" s="68">
        <v>10</v>
      </c>
      <c r="F210" s="68">
        <f>E210</f>
        <v>10</v>
      </c>
      <c r="G210" s="8">
        <f>F210+Jan!G210</f>
        <v>10</v>
      </c>
    </row>
    <row r="211" spans="1:7" outlineLevel="1" x14ac:dyDescent="0.2">
      <c r="A211" s="5"/>
      <c r="B211" s="5"/>
      <c r="C211" s="9"/>
      <c r="D211" s="5" t="s">
        <v>7</v>
      </c>
      <c r="E211" s="68">
        <v>48</v>
      </c>
      <c r="F211" s="68">
        <f>E211</f>
        <v>48</v>
      </c>
      <c r="G211" s="8">
        <f>F211+Jan!G211</f>
        <v>88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F212+Jan!G212</f>
        <v>0</v>
      </c>
    </row>
    <row r="213" spans="1:7" x14ac:dyDescent="0.2">
      <c r="A213" s="5"/>
      <c r="B213" s="5"/>
      <c r="C213" s="9" t="s">
        <v>3</v>
      </c>
      <c r="E213" s="67">
        <f>SUM(E214:E215)</f>
        <v>1</v>
      </c>
      <c r="F213" s="67">
        <f>SUM(F214:F215)</f>
        <v>1</v>
      </c>
      <c r="G213" s="10">
        <f>F213+Jan!G213</f>
        <v>8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F214+Jan!G214</f>
        <v>0</v>
      </c>
    </row>
    <row r="215" spans="1:7" outlineLevel="1" x14ac:dyDescent="0.2">
      <c r="A215" s="5"/>
      <c r="B215" s="5"/>
      <c r="D215" s="5" t="s">
        <v>10</v>
      </c>
      <c r="E215" s="68">
        <v>1</v>
      </c>
      <c r="F215" s="68">
        <f>E215</f>
        <v>1</v>
      </c>
      <c r="G215" s="8">
        <f>F215+Jan!G215</f>
        <v>8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8</v>
      </c>
      <c r="F216" s="67">
        <f>SUM(F217:F218)</f>
        <v>8</v>
      </c>
      <c r="G216" s="10">
        <f>F216+Jan!G216</f>
        <v>12</v>
      </c>
    </row>
    <row r="217" spans="1:7" outlineLevel="1" x14ac:dyDescent="0.2">
      <c r="A217" s="5"/>
      <c r="B217" s="5"/>
      <c r="D217" s="5" t="s">
        <v>11</v>
      </c>
      <c r="E217" s="68">
        <v>8</v>
      </c>
      <c r="F217" s="68">
        <f>E217</f>
        <v>8</v>
      </c>
      <c r="G217" s="8">
        <f>F217+Jan!G217</f>
        <v>12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8">
        <f>F218+Jan!G218</f>
        <v>0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2944</v>
      </c>
      <c r="G219" s="13">
        <f>F219+Jan!G219</f>
        <v>7587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5707</v>
      </c>
      <c r="G221" s="10">
        <f>F221+Jan!G221</f>
        <v>12912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2763</v>
      </c>
      <c r="G222" s="8">
        <f>F222+Jan!G222</f>
        <v>5325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2944</v>
      </c>
      <c r="G223" s="8">
        <f>F223+Jan!G223</f>
        <v>7587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3384</v>
      </c>
      <c r="G224" s="10">
        <f>F224+Jan!G224</f>
        <v>10589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1628</v>
      </c>
      <c r="G225" s="8">
        <f>F225+Jan!G225</f>
        <v>4190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v>1756</v>
      </c>
      <c r="G226" s="8">
        <f>F226+Jan!G226</f>
        <v>6399</v>
      </c>
    </row>
    <row r="227" spans="1:7" ht="15" x14ac:dyDescent="0.25">
      <c r="A227" s="11"/>
      <c r="B227" s="5"/>
      <c r="C227" s="11"/>
      <c r="D227" s="11"/>
      <c r="E227" s="71"/>
      <c r="F227" s="71"/>
      <c r="G227" s="8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1387</v>
      </c>
      <c r="F228" s="65">
        <f>SUM(F229,F243)</f>
        <v>3555</v>
      </c>
      <c r="G228" s="16">
        <f>F228+Jan!G228</f>
        <v>7250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1387</v>
      </c>
      <c r="F229" s="66">
        <f>SUM(F230:F233,F237,F240)</f>
        <v>1387</v>
      </c>
      <c r="G229" s="13">
        <f>F229+Jan!G229</f>
        <v>2866</v>
      </c>
    </row>
    <row r="230" spans="1:7" x14ac:dyDescent="0.2">
      <c r="A230" s="5"/>
      <c r="B230" s="5"/>
      <c r="C230" s="9" t="s">
        <v>6</v>
      </c>
      <c r="D230" s="5"/>
      <c r="E230" s="67">
        <v>1277</v>
      </c>
      <c r="F230" s="67">
        <f>E230</f>
        <v>1277</v>
      </c>
      <c r="G230" s="10">
        <f>F230+Jan!G230</f>
        <v>2646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F231+Jan!G231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F232+Jan!G232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26</v>
      </c>
      <c r="F233" s="67">
        <f>SUM(F234:F236)</f>
        <v>26</v>
      </c>
      <c r="G233" s="10">
        <f>F233+Jan!G233</f>
        <v>40</v>
      </c>
    </row>
    <row r="234" spans="1:7" outlineLevel="1" x14ac:dyDescent="0.2">
      <c r="A234" s="5"/>
      <c r="B234" s="5"/>
      <c r="C234" s="9"/>
      <c r="D234" s="5" t="s">
        <v>6</v>
      </c>
      <c r="E234" s="68">
        <v>26</v>
      </c>
      <c r="F234" s="68">
        <f>E234</f>
        <v>26</v>
      </c>
      <c r="G234" s="8">
        <f>F234+Jan!G234</f>
        <v>40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F235+Jan!G235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F236+Jan!G236</f>
        <v>0</v>
      </c>
    </row>
    <row r="237" spans="1:7" x14ac:dyDescent="0.2">
      <c r="A237" s="5"/>
      <c r="B237" s="5"/>
      <c r="C237" s="9" t="s">
        <v>3</v>
      </c>
      <c r="E237" s="67">
        <f>SUM(E238:E239)</f>
        <v>35</v>
      </c>
      <c r="F237" s="67">
        <f>SUM(F238:F239)</f>
        <v>35</v>
      </c>
      <c r="G237" s="10">
        <f>F237+Jan!G237</f>
        <v>84</v>
      </c>
    </row>
    <row r="238" spans="1:7" outlineLevel="1" x14ac:dyDescent="0.2">
      <c r="A238" s="5"/>
      <c r="B238" s="5"/>
      <c r="D238" s="5" t="s">
        <v>9</v>
      </c>
      <c r="E238" s="68">
        <v>35</v>
      </c>
      <c r="F238" s="68">
        <f>E238</f>
        <v>35</v>
      </c>
      <c r="G238" s="8">
        <f>F238+Jan!G238</f>
        <v>84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F239+Jan!G239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49</v>
      </c>
      <c r="F240" s="67">
        <f>SUM(F241:F242)</f>
        <v>49</v>
      </c>
      <c r="G240" s="10">
        <f>F240+Jan!G240</f>
        <v>96</v>
      </c>
    </row>
    <row r="241" spans="1:7" outlineLevel="1" x14ac:dyDescent="0.2">
      <c r="A241" s="5"/>
      <c r="B241" s="5"/>
      <c r="D241" s="5" t="s">
        <v>11</v>
      </c>
      <c r="E241" s="68">
        <v>49</v>
      </c>
      <c r="F241" s="68">
        <f>E241</f>
        <v>49</v>
      </c>
      <c r="G241" s="8">
        <f>F241+Jan!G241</f>
        <v>96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F242+Jan!G242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2168</v>
      </c>
      <c r="G243" s="13">
        <f>F243+Jan!G243</f>
        <v>4384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3555</v>
      </c>
      <c r="G245" s="10">
        <f>F245+Jan!G245</f>
        <v>7250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1387</v>
      </c>
      <c r="G246" s="8">
        <f>F246+Jan!G246</f>
        <v>2866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2168</v>
      </c>
      <c r="G247" s="8">
        <f>F247+Jan!G247</f>
        <v>4384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F248+Jan!G248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F249+Jan!G249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8">
        <f>F250+Jan!G250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42" t="s">
        <v>49</v>
      </c>
      <c r="F255" s="42" t="s">
        <v>49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3543</v>
      </c>
      <c r="F257" s="13">
        <f>SUM(F258:F267)</f>
        <v>7478</v>
      </c>
      <c r="G257" s="13">
        <f>E257+Jan!G257</f>
        <v>8617</v>
      </c>
    </row>
    <row r="258" spans="1:7" x14ac:dyDescent="0.2">
      <c r="B258" s="9" t="s">
        <v>71</v>
      </c>
      <c r="C258" s="9"/>
      <c r="D258" s="9"/>
      <c r="E258" s="10">
        <v>447</v>
      </c>
      <c r="F258" s="10">
        <v>797</v>
      </c>
      <c r="G258" s="10">
        <f>E258+Jan!G258</f>
        <v>903</v>
      </c>
    </row>
    <row r="259" spans="1:7" x14ac:dyDescent="0.2">
      <c r="B259" s="9" t="s">
        <v>18</v>
      </c>
      <c r="C259" s="9"/>
      <c r="D259" s="9"/>
      <c r="E259" s="10">
        <v>683</v>
      </c>
      <c r="F259" s="10">
        <v>2107</v>
      </c>
      <c r="G259" s="10">
        <f>E259+Jan!G259</f>
        <v>2187</v>
      </c>
    </row>
    <row r="260" spans="1:7" x14ac:dyDescent="0.2">
      <c r="B260" s="9" t="s">
        <v>19</v>
      </c>
      <c r="C260" s="9"/>
      <c r="D260" s="9"/>
      <c r="E260" s="10">
        <v>271</v>
      </c>
      <c r="F260" s="10">
        <v>651</v>
      </c>
      <c r="G260" s="10">
        <f>E260+Jan!G260</f>
        <v>697</v>
      </c>
    </row>
    <row r="261" spans="1:7" x14ac:dyDescent="0.2">
      <c r="B261" s="9" t="s">
        <v>20</v>
      </c>
      <c r="C261" s="9"/>
      <c r="D261" s="9"/>
      <c r="E261" s="10">
        <v>656</v>
      </c>
      <c r="F261" s="10">
        <v>1097</v>
      </c>
      <c r="G261" s="10">
        <f>E261+Jan!G261</f>
        <v>1638</v>
      </c>
    </row>
    <row r="262" spans="1:7" x14ac:dyDescent="0.2">
      <c r="B262" s="9" t="s">
        <v>21</v>
      </c>
      <c r="C262" s="9"/>
      <c r="D262" s="9"/>
      <c r="E262" s="10">
        <v>312</v>
      </c>
      <c r="F262" s="10">
        <v>510</v>
      </c>
      <c r="G262" s="10">
        <f>E262+Jan!G262</f>
        <v>536</v>
      </c>
    </row>
    <row r="263" spans="1:7" x14ac:dyDescent="0.2">
      <c r="B263" s="9" t="s">
        <v>22</v>
      </c>
      <c r="C263" s="9"/>
      <c r="D263" s="9"/>
      <c r="E263" s="10">
        <v>86</v>
      </c>
      <c r="F263" s="10">
        <v>131</v>
      </c>
      <c r="G263" s="10">
        <f>E263+Jan!G263</f>
        <v>205</v>
      </c>
    </row>
    <row r="264" spans="1:7" x14ac:dyDescent="0.2">
      <c r="B264" s="9" t="s">
        <v>23</v>
      </c>
      <c r="C264" s="9"/>
      <c r="D264" s="9"/>
      <c r="E264" s="10">
        <v>656</v>
      </c>
      <c r="F264" s="10">
        <v>1097</v>
      </c>
      <c r="G264" s="10">
        <f>E264+Jan!G264</f>
        <v>1638</v>
      </c>
    </row>
    <row r="265" spans="1:7" x14ac:dyDescent="0.2">
      <c r="B265" s="9" t="s">
        <v>24</v>
      </c>
      <c r="C265" s="9"/>
      <c r="D265" s="9"/>
      <c r="E265" s="10">
        <v>183</v>
      </c>
      <c r="F265" s="10">
        <v>200</v>
      </c>
      <c r="G265" s="10">
        <f>E265+Jan!G265</f>
        <v>367</v>
      </c>
    </row>
    <row r="266" spans="1:7" x14ac:dyDescent="0.2">
      <c r="B266" s="9" t="s">
        <v>66</v>
      </c>
      <c r="C266" s="9"/>
      <c r="D266" s="9"/>
      <c r="E266" s="10">
        <v>121</v>
      </c>
      <c r="F266" s="10">
        <v>620</v>
      </c>
      <c r="G266" s="10">
        <f>E266+Jan!G266</f>
        <v>251</v>
      </c>
    </row>
    <row r="267" spans="1:7" x14ac:dyDescent="0.2">
      <c r="B267" s="9" t="s">
        <v>70</v>
      </c>
      <c r="C267" s="9"/>
      <c r="D267" s="9"/>
      <c r="E267" s="10">
        <v>128</v>
      </c>
      <c r="F267" s="10">
        <v>268</v>
      </c>
      <c r="G267" s="10">
        <f>E267+Jan!G267</f>
        <v>195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2" customWidth="1"/>
    <col min="6" max="6" width="15.7109375" style="2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42" t="s">
        <v>50</v>
      </c>
      <c r="F1" s="42" t="s">
        <v>50</v>
      </c>
      <c r="G1" s="42" t="s">
        <v>77</v>
      </c>
    </row>
    <row r="2" spans="1:7" ht="15" x14ac:dyDescent="0.25">
      <c r="A2" s="1"/>
      <c r="B2" s="1"/>
      <c r="C2" s="1"/>
      <c r="D2" s="1"/>
      <c r="E2" s="43" t="s">
        <v>59</v>
      </c>
      <c r="F2" s="4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4">
        <f>SUM(E6,E31,E57,E81,E105,E129,E154,E178,E204,E228)</f>
        <v>45434</v>
      </c>
      <c r="F4" s="4">
        <f>SUM(F6,F31,F57,F81,F105,F129,F154,F178,F204,F228)</f>
        <v>84190</v>
      </c>
      <c r="G4" s="4">
        <f>F4+Feb!G4</f>
        <v>258858</v>
      </c>
    </row>
    <row r="5" spans="1:7" s="5" customFormat="1" x14ac:dyDescent="0.2">
      <c r="E5" s="2"/>
      <c r="F5" s="2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4674</v>
      </c>
      <c r="F6" s="65">
        <f>SUM(F7,F22)</f>
        <v>8055</v>
      </c>
      <c r="G6" s="16">
        <f>F6+Feb!G6</f>
        <v>47462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4674</v>
      </c>
      <c r="F7" s="66">
        <f>SUM(F8:F11,F15,F18,F21)</f>
        <v>4869</v>
      </c>
      <c r="G7" s="66">
        <f>F7+Feb!G7</f>
        <v>33967</v>
      </c>
    </row>
    <row r="8" spans="1:7" x14ac:dyDescent="0.2">
      <c r="A8" s="5"/>
      <c r="B8" s="5"/>
      <c r="C8" s="9" t="s">
        <v>6</v>
      </c>
      <c r="D8" s="5"/>
      <c r="E8" s="67">
        <v>2397</v>
      </c>
      <c r="F8" s="67">
        <f>E8</f>
        <v>2397</v>
      </c>
      <c r="G8" s="67">
        <f>F8+Feb!G8</f>
        <v>5116</v>
      </c>
    </row>
    <row r="9" spans="1:7" x14ac:dyDescent="0.2">
      <c r="A9" s="5"/>
      <c r="B9" s="5"/>
      <c r="C9" s="9" t="s">
        <v>7</v>
      </c>
      <c r="D9" s="5"/>
      <c r="E9" s="67">
        <v>1403</v>
      </c>
      <c r="F9" s="67">
        <f>E9</f>
        <v>1403</v>
      </c>
      <c r="G9" s="67">
        <f>F9+Feb!G9</f>
        <v>22182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67">
        <f>F10+Feb!G10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75</v>
      </c>
      <c r="F11" s="67">
        <f>SUM(F12:F14)</f>
        <v>75</v>
      </c>
      <c r="G11" s="67">
        <f>F11+Feb!G11</f>
        <v>162</v>
      </c>
    </row>
    <row r="12" spans="1:7" outlineLevel="1" x14ac:dyDescent="0.2">
      <c r="A12" s="5"/>
      <c r="B12" s="5"/>
      <c r="C12" s="9"/>
      <c r="D12" s="5" t="s">
        <v>6</v>
      </c>
      <c r="E12" s="68">
        <v>48</v>
      </c>
      <c r="F12" s="68">
        <f>E12</f>
        <v>48</v>
      </c>
      <c r="G12" s="68">
        <f>F12+Feb!G12</f>
        <v>90</v>
      </c>
    </row>
    <row r="13" spans="1:7" outlineLevel="1" x14ac:dyDescent="0.2">
      <c r="A13" s="5"/>
      <c r="B13" s="5"/>
      <c r="C13" s="9"/>
      <c r="D13" s="5" t="s">
        <v>7</v>
      </c>
      <c r="E13" s="68">
        <v>27</v>
      </c>
      <c r="F13" s="68">
        <f>E13</f>
        <v>27</v>
      </c>
      <c r="G13" s="68">
        <f>F13+Feb!G13</f>
        <v>72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68">
        <f>F14+Feb!G14</f>
        <v>0</v>
      </c>
    </row>
    <row r="15" spans="1:7" x14ac:dyDescent="0.2">
      <c r="A15" s="5"/>
      <c r="B15" s="5"/>
      <c r="C15" s="9" t="s">
        <v>3</v>
      </c>
      <c r="E15" s="67">
        <f>SUM(E16:E17)</f>
        <v>570</v>
      </c>
      <c r="F15" s="67">
        <f>SUM(F16:F17)</f>
        <v>570</v>
      </c>
      <c r="G15" s="67">
        <f>F15+Feb!G15</f>
        <v>2831</v>
      </c>
    </row>
    <row r="16" spans="1:7" outlineLevel="1" x14ac:dyDescent="0.2">
      <c r="A16" s="5"/>
      <c r="B16" s="5"/>
      <c r="D16" s="5" t="s">
        <v>9</v>
      </c>
      <c r="E16" s="68">
        <v>75</v>
      </c>
      <c r="F16" s="68">
        <f>E16</f>
        <v>75</v>
      </c>
      <c r="G16" s="68">
        <f>F16+Feb!G16</f>
        <v>147</v>
      </c>
    </row>
    <row r="17" spans="1:7" outlineLevel="1" x14ac:dyDescent="0.2">
      <c r="A17" s="5"/>
      <c r="B17" s="5"/>
      <c r="D17" s="5" t="s">
        <v>10</v>
      </c>
      <c r="E17" s="68">
        <v>495</v>
      </c>
      <c r="F17" s="68">
        <f>E17</f>
        <v>495</v>
      </c>
      <c r="G17" s="68">
        <f>F17+Feb!G17</f>
        <v>2684</v>
      </c>
    </row>
    <row r="18" spans="1:7" x14ac:dyDescent="0.2">
      <c r="A18" s="5"/>
      <c r="B18" s="5"/>
      <c r="C18" s="9" t="s">
        <v>2</v>
      </c>
      <c r="D18" s="5"/>
      <c r="E18" s="67">
        <f>SUM(E19:E20)</f>
        <v>229</v>
      </c>
      <c r="F18" s="67">
        <f>SUM(F19:F20)</f>
        <v>424</v>
      </c>
      <c r="G18" s="67">
        <f>F18+Feb!G18</f>
        <v>2664</v>
      </c>
    </row>
    <row r="19" spans="1:7" outlineLevel="1" x14ac:dyDescent="0.2">
      <c r="A19" s="5"/>
      <c r="B19" s="5"/>
      <c r="D19" s="5" t="s">
        <v>11</v>
      </c>
      <c r="E19" s="68">
        <v>164</v>
      </c>
      <c r="F19" s="68">
        <f>E19</f>
        <v>164</v>
      </c>
      <c r="G19" s="68">
        <f>F19+Feb!G19</f>
        <v>1012</v>
      </c>
    </row>
    <row r="20" spans="1:7" outlineLevel="1" x14ac:dyDescent="0.2">
      <c r="A20" s="5"/>
      <c r="B20" s="5"/>
      <c r="C20" s="5"/>
      <c r="D20" s="5" t="s">
        <v>12</v>
      </c>
      <c r="E20" s="68">
        <v>65</v>
      </c>
      <c r="F20" s="68">
        <f>E20*4</f>
        <v>260</v>
      </c>
      <c r="G20" s="68">
        <f>F20+Feb!G20</f>
        <v>1652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67">
        <f>F21+Feb!G21</f>
        <v>1012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3186</v>
      </c>
      <c r="G22" s="66">
        <f>F22+Feb!G22</f>
        <v>13495</v>
      </c>
    </row>
    <row r="23" spans="1:7" x14ac:dyDescent="0.2">
      <c r="A23" s="5"/>
      <c r="B23" s="5"/>
      <c r="C23" s="5"/>
      <c r="D23" s="5"/>
      <c r="E23" s="68"/>
      <c r="F23" s="68"/>
      <c r="G23" s="6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8055</v>
      </c>
      <c r="G24" s="67">
        <f>F24+Feb!G24</f>
        <v>47462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4869</v>
      </c>
      <c r="G25" s="68">
        <f>F25+Feb!G25</f>
        <v>33967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3186</v>
      </c>
      <c r="G26" s="68">
        <f>F26+Feb!G26</f>
        <v>13495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2697</v>
      </c>
      <c r="G27" s="67">
        <f>F27+Feb!G27</f>
        <v>34277</v>
      </c>
    </row>
    <row r="28" spans="1:7" x14ac:dyDescent="0.2">
      <c r="A28" s="5"/>
      <c r="B28" s="5" t="s">
        <v>16</v>
      </c>
      <c r="C28" s="5"/>
      <c r="D28" s="5"/>
      <c r="E28" s="68"/>
      <c r="F28" s="68">
        <v>1803</v>
      </c>
      <c r="G28" s="68">
        <f>F28+Feb!G28</f>
        <v>27260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894</v>
      </c>
      <c r="G29" s="68">
        <f>F29+Feb!G29</f>
        <v>7017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69"/>
    </row>
    <row r="31" spans="1:7" ht="18" x14ac:dyDescent="0.25">
      <c r="A31" s="15" t="s">
        <v>18</v>
      </c>
      <c r="B31" s="6"/>
      <c r="C31" s="6"/>
      <c r="D31" s="7"/>
      <c r="E31" s="65">
        <f>SUM(E32,E48)</f>
        <v>15078</v>
      </c>
      <c r="F31" s="65">
        <f>SUM(F32,F48)</f>
        <v>25228</v>
      </c>
      <c r="G31" s="65">
        <f>F31+Feb!G31</f>
        <v>78796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15078</v>
      </c>
      <c r="F32" s="66">
        <f>SUM(F33:F36,F40,F43,F46,F47)</f>
        <v>15738</v>
      </c>
      <c r="G32" s="66">
        <f>F32+Feb!G32</f>
        <v>53446</v>
      </c>
    </row>
    <row r="33" spans="1:7" s="5" customFormat="1" x14ac:dyDescent="0.2">
      <c r="B33" s="9"/>
      <c r="C33" s="9" t="s">
        <v>68</v>
      </c>
      <c r="E33" s="67">
        <v>0</v>
      </c>
      <c r="F33" s="67">
        <f>E33</f>
        <v>0</v>
      </c>
      <c r="G33" s="67">
        <f>F33+Feb!G33</f>
        <v>0</v>
      </c>
    </row>
    <row r="34" spans="1:7" x14ac:dyDescent="0.2">
      <c r="A34" s="5"/>
      <c r="B34" s="5"/>
      <c r="C34" s="9" t="s">
        <v>25</v>
      </c>
      <c r="D34" s="5"/>
      <c r="E34" s="67">
        <v>13544</v>
      </c>
      <c r="F34" s="67">
        <f>E34</f>
        <v>13544</v>
      </c>
      <c r="G34" s="67">
        <f>F34+Feb!G34</f>
        <v>43548</v>
      </c>
    </row>
    <row r="35" spans="1:7" x14ac:dyDescent="0.2">
      <c r="A35" s="5"/>
      <c r="B35" s="5"/>
      <c r="C35" s="9" t="s">
        <v>69</v>
      </c>
      <c r="D35" s="5"/>
      <c r="E35" s="67">
        <v>235</v>
      </c>
      <c r="F35" s="67">
        <f>E35</f>
        <v>235</v>
      </c>
      <c r="G35" s="67">
        <f>F35+Feb!G35</f>
        <v>1324</v>
      </c>
    </row>
    <row r="36" spans="1:7" x14ac:dyDescent="0.2">
      <c r="A36" s="5"/>
      <c r="B36" s="5"/>
      <c r="C36" s="9" t="s">
        <v>13</v>
      </c>
      <c r="D36" s="5"/>
      <c r="E36" s="67">
        <f>SUM(E37:E39)</f>
        <v>193</v>
      </c>
      <c r="F36" s="67">
        <f>SUM(F37:F39)</f>
        <v>193</v>
      </c>
      <c r="G36" s="67">
        <f>F36+Feb!G36</f>
        <v>423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68">
        <f>F37+Feb!G37</f>
        <v>0</v>
      </c>
    </row>
    <row r="38" spans="1:7" outlineLevel="1" x14ac:dyDescent="0.2">
      <c r="A38" s="5"/>
      <c r="B38" s="5"/>
      <c r="C38" s="9"/>
      <c r="D38" s="5" t="s">
        <v>25</v>
      </c>
      <c r="E38" s="68">
        <v>193</v>
      </c>
      <c r="F38" s="68">
        <f>E38</f>
        <v>193</v>
      </c>
      <c r="G38" s="68">
        <f>F38+Feb!G38</f>
        <v>423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68">
        <f>F39+Feb!G39</f>
        <v>0</v>
      </c>
    </row>
    <row r="40" spans="1:7" x14ac:dyDescent="0.2">
      <c r="A40" s="5"/>
      <c r="B40" s="5"/>
      <c r="C40" s="9" t="s">
        <v>3</v>
      </c>
      <c r="E40" s="67">
        <f>SUM(E41:E42)</f>
        <v>541</v>
      </c>
      <c r="F40" s="67">
        <f>SUM(F41:F42)</f>
        <v>541</v>
      </c>
      <c r="G40" s="67">
        <f>F40+Feb!G40</f>
        <v>2659</v>
      </c>
    </row>
    <row r="41" spans="1:7" outlineLevel="1" x14ac:dyDescent="0.2">
      <c r="A41" s="5"/>
      <c r="B41" s="5"/>
      <c r="D41" s="5" t="s">
        <v>9</v>
      </c>
      <c r="E41" s="68">
        <v>6</v>
      </c>
      <c r="F41" s="68">
        <f>E41</f>
        <v>6</v>
      </c>
      <c r="G41" s="68">
        <f>F41+Feb!G41</f>
        <v>16</v>
      </c>
    </row>
    <row r="42" spans="1:7" outlineLevel="1" x14ac:dyDescent="0.2">
      <c r="A42" s="5"/>
      <c r="B42" s="5"/>
      <c r="D42" s="5" t="s">
        <v>10</v>
      </c>
      <c r="E42" s="68">
        <v>535</v>
      </c>
      <c r="F42" s="68">
        <f>E42</f>
        <v>535</v>
      </c>
      <c r="G42" s="68">
        <f>F42+Feb!G42</f>
        <v>2643</v>
      </c>
    </row>
    <row r="43" spans="1:7" x14ac:dyDescent="0.2">
      <c r="A43" s="5"/>
      <c r="B43" s="5"/>
      <c r="C43" s="9" t="s">
        <v>2</v>
      </c>
      <c r="D43" s="5"/>
      <c r="E43" s="67">
        <f>SUM(E44:E45)</f>
        <v>63</v>
      </c>
      <c r="F43" s="67">
        <f>SUM(F44:F45)</f>
        <v>129</v>
      </c>
      <c r="G43" s="67">
        <f>F43+Feb!G43</f>
        <v>624</v>
      </c>
    </row>
    <row r="44" spans="1:7" outlineLevel="1" x14ac:dyDescent="0.2">
      <c r="A44" s="5"/>
      <c r="B44" s="5"/>
      <c r="D44" s="5" t="s">
        <v>11</v>
      </c>
      <c r="E44" s="68">
        <v>41</v>
      </c>
      <c r="F44" s="68">
        <f>E44</f>
        <v>41</v>
      </c>
      <c r="G44" s="68">
        <f>F44+Feb!G44</f>
        <v>192</v>
      </c>
    </row>
    <row r="45" spans="1:7" outlineLevel="1" x14ac:dyDescent="0.2">
      <c r="A45" s="5"/>
      <c r="B45" s="5"/>
      <c r="C45" s="5"/>
      <c r="D45" s="5" t="s">
        <v>12</v>
      </c>
      <c r="E45" s="68">
        <v>22</v>
      </c>
      <c r="F45" s="68">
        <f>E45*4</f>
        <v>88</v>
      </c>
      <c r="G45" s="68">
        <f>F45+Feb!G45</f>
        <v>432</v>
      </c>
    </row>
    <row r="46" spans="1:7" x14ac:dyDescent="0.2">
      <c r="A46" s="5"/>
      <c r="B46" s="5"/>
      <c r="C46" s="9" t="s">
        <v>26</v>
      </c>
      <c r="D46" s="5"/>
      <c r="E46" s="67">
        <v>198</v>
      </c>
      <c r="F46" s="67">
        <f>E46*4</f>
        <v>792</v>
      </c>
      <c r="G46" s="67">
        <f>F46+Feb!G46</f>
        <v>3764</v>
      </c>
    </row>
    <row r="47" spans="1:7" x14ac:dyDescent="0.2">
      <c r="A47" s="5"/>
      <c r="B47" s="5"/>
      <c r="C47" s="9" t="s">
        <v>27</v>
      </c>
      <c r="D47" s="5"/>
      <c r="E47" s="67">
        <v>304</v>
      </c>
      <c r="F47" s="67">
        <f>E47</f>
        <v>304</v>
      </c>
      <c r="G47" s="67">
        <f>F47+Feb!G47</f>
        <v>1104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9490</v>
      </c>
      <c r="G48" s="66">
        <f>F48+Feb!G48</f>
        <v>25350</v>
      </c>
    </row>
    <row r="49" spans="1:7" x14ac:dyDescent="0.2">
      <c r="A49" s="5"/>
      <c r="B49" s="5"/>
      <c r="C49" s="5"/>
      <c r="D49" s="5"/>
      <c r="E49" s="68"/>
      <c r="F49" s="68"/>
      <c r="G49" s="6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24993</v>
      </c>
      <c r="G50" s="67">
        <f>F50+Feb!G50</f>
        <v>77472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15503</v>
      </c>
      <c r="G51" s="68">
        <f>F51+Feb!G51</f>
        <v>52122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9490</v>
      </c>
      <c r="G52" s="68">
        <f>F52+Feb!G52</f>
        <v>25350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25222</v>
      </c>
      <c r="G53" s="67">
        <f>F53+Feb!G53</f>
        <v>78780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15732</v>
      </c>
      <c r="G54" s="68">
        <f>F54+Feb!G54</f>
        <v>53430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9490</v>
      </c>
      <c r="G55" s="68">
        <f>F55+Feb!G55</f>
        <v>25350</v>
      </c>
    </row>
    <row r="56" spans="1:7" x14ac:dyDescent="0.2">
      <c r="A56" s="5"/>
      <c r="B56" s="5"/>
      <c r="C56" s="5"/>
      <c r="D56" s="5"/>
      <c r="E56" s="68"/>
      <c r="F56" s="68"/>
      <c r="G56" s="68"/>
    </row>
    <row r="57" spans="1:7" ht="18" x14ac:dyDescent="0.25">
      <c r="A57" s="15" t="s">
        <v>19</v>
      </c>
      <c r="B57" s="6"/>
      <c r="C57" s="6"/>
      <c r="D57" s="7"/>
      <c r="E57" s="65">
        <f>SUM(E58,E72)</f>
        <v>6745</v>
      </c>
      <c r="F57" s="65">
        <f>SUM(F58,F72)</f>
        <v>16490</v>
      </c>
      <c r="G57" s="65">
        <f>F57+Feb!G57</f>
        <v>41866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6745</v>
      </c>
      <c r="F58" s="66">
        <f>SUM(F59:F62,F66,F69)</f>
        <v>6841</v>
      </c>
      <c r="G58" s="66">
        <f>F58+Feb!G58</f>
        <v>16884</v>
      </c>
    </row>
    <row r="59" spans="1:7" x14ac:dyDescent="0.2">
      <c r="A59" s="5"/>
      <c r="B59" s="5"/>
      <c r="C59" s="9" t="s">
        <v>6</v>
      </c>
      <c r="D59" s="5"/>
      <c r="E59" s="67">
        <v>6287</v>
      </c>
      <c r="F59" s="67">
        <f>E59</f>
        <v>6287</v>
      </c>
      <c r="G59" s="67">
        <f>F59+Feb!G59</f>
        <v>15463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67">
        <f>F60+Feb!G60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67">
        <f>F61+Feb!G61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162</v>
      </c>
      <c r="F62" s="67">
        <f>SUM(F63:F65)</f>
        <v>162</v>
      </c>
      <c r="G62" s="67">
        <f>F62+Feb!G62</f>
        <v>313</v>
      </c>
    </row>
    <row r="63" spans="1:7" outlineLevel="1" x14ac:dyDescent="0.2">
      <c r="A63" s="5"/>
      <c r="B63" s="5"/>
      <c r="C63" s="9"/>
      <c r="D63" s="5" t="s">
        <v>6</v>
      </c>
      <c r="E63" s="68">
        <v>162</v>
      </c>
      <c r="F63" s="68">
        <f>E63</f>
        <v>162</v>
      </c>
      <c r="G63" s="68">
        <f>F63+Feb!G63</f>
        <v>313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68">
        <f>F64+Feb!G64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68">
        <f>F65+Feb!G65</f>
        <v>0</v>
      </c>
    </row>
    <row r="66" spans="1:7" x14ac:dyDescent="0.2">
      <c r="A66" s="5"/>
      <c r="B66" s="5"/>
      <c r="C66" s="9" t="s">
        <v>3</v>
      </c>
      <c r="E66" s="67">
        <f>SUM(E67:E68)</f>
        <v>109</v>
      </c>
      <c r="F66" s="67">
        <f>SUM(F67:F68)</f>
        <v>109</v>
      </c>
      <c r="G66" s="67">
        <f>F66+Feb!G66</f>
        <v>338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68">
        <f>F67+Feb!G67</f>
        <v>0</v>
      </c>
    </row>
    <row r="68" spans="1:7" outlineLevel="1" x14ac:dyDescent="0.2">
      <c r="A68" s="5"/>
      <c r="B68" s="5"/>
      <c r="D68" s="5" t="s">
        <v>10</v>
      </c>
      <c r="E68" s="68">
        <v>109</v>
      </c>
      <c r="F68" s="68">
        <f>E68</f>
        <v>109</v>
      </c>
      <c r="G68" s="68">
        <f>F68+Feb!G68</f>
        <v>338</v>
      </c>
    </row>
    <row r="69" spans="1:7" x14ac:dyDescent="0.2">
      <c r="A69" s="5"/>
      <c r="B69" s="5"/>
      <c r="C69" s="9" t="s">
        <v>2</v>
      </c>
      <c r="D69" s="5"/>
      <c r="E69" s="67">
        <f>SUM(E70:E71)</f>
        <v>187</v>
      </c>
      <c r="F69" s="67">
        <f>SUM(F70:F71)</f>
        <v>283</v>
      </c>
      <c r="G69" s="67">
        <f>F69+Feb!G69</f>
        <v>770</v>
      </c>
    </row>
    <row r="70" spans="1:7" outlineLevel="1" x14ac:dyDescent="0.2">
      <c r="A70" s="5"/>
      <c r="B70" s="5"/>
      <c r="D70" s="5" t="s">
        <v>11</v>
      </c>
      <c r="E70" s="68">
        <v>155</v>
      </c>
      <c r="F70" s="68">
        <f>E70</f>
        <v>155</v>
      </c>
      <c r="G70" s="68">
        <f>F70+Feb!G70</f>
        <v>358</v>
      </c>
    </row>
    <row r="71" spans="1:7" outlineLevel="1" x14ac:dyDescent="0.2">
      <c r="A71" s="5"/>
      <c r="B71" s="5"/>
      <c r="C71" s="5"/>
      <c r="D71" s="5" t="s">
        <v>12</v>
      </c>
      <c r="E71" s="68">
        <v>32</v>
      </c>
      <c r="F71" s="68">
        <f>E71*4</f>
        <v>128</v>
      </c>
      <c r="G71" s="68">
        <f>F71+Feb!G71</f>
        <v>412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9649</v>
      </c>
      <c r="G72" s="66">
        <f>F72+Feb!G72</f>
        <v>24982</v>
      </c>
    </row>
    <row r="73" spans="1:7" x14ac:dyDescent="0.2">
      <c r="A73" s="5"/>
      <c r="B73" s="5"/>
      <c r="C73" s="5"/>
      <c r="D73" s="5"/>
      <c r="E73" s="68"/>
      <c r="F73" s="68"/>
      <c r="G73" s="6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16490</v>
      </c>
      <c r="G74" s="67">
        <f>F74+Feb!G74</f>
        <v>41866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6841</v>
      </c>
      <c r="G75" s="68">
        <f>F75+Feb!G75</f>
        <v>16884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9649</v>
      </c>
      <c r="G76" s="68">
        <f>F76+Feb!G76</f>
        <v>24982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5899</v>
      </c>
      <c r="G77" s="67">
        <f>F77+Feb!G77</f>
        <v>15863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68">
        <f>F78+Feb!G78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5899</v>
      </c>
      <c r="G79" s="68">
        <f>F79+Feb!G79</f>
        <v>15863</v>
      </c>
    </row>
    <row r="80" spans="1:7" x14ac:dyDescent="0.2">
      <c r="A80" s="9"/>
      <c r="B80" s="9"/>
      <c r="C80" s="9"/>
      <c r="D80" s="9"/>
      <c r="E80" s="67"/>
      <c r="F80" s="67"/>
      <c r="G80" s="67"/>
    </row>
    <row r="81" spans="1:7" ht="18" x14ac:dyDescent="0.25">
      <c r="A81" s="15" t="s">
        <v>20</v>
      </c>
      <c r="B81" s="6"/>
      <c r="C81" s="6"/>
      <c r="D81" s="7"/>
      <c r="E81" s="65">
        <f>SUM(E82,E96)</f>
        <v>3428</v>
      </c>
      <c r="F81" s="65">
        <f>SUM(F82,F96)</f>
        <v>6203</v>
      </c>
      <c r="G81" s="65">
        <f>F81+Feb!G81</f>
        <v>19115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3428</v>
      </c>
      <c r="F82" s="66">
        <f>SUM(F83:F86,F90,F93)</f>
        <v>3512</v>
      </c>
      <c r="G82" s="66">
        <f>F82+Feb!G82</f>
        <v>10788</v>
      </c>
    </row>
    <row r="83" spans="1:7" x14ac:dyDescent="0.2">
      <c r="A83" s="5"/>
      <c r="B83" s="5"/>
      <c r="C83" s="9" t="s">
        <v>6</v>
      </c>
      <c r="D83" s="5"/>
      <c r="E83" s="67">
        <v>2139</v>
      </c>
      <c r="F83" s="67">
        <f>E83</f>
        <v>2139</v>
      </c>
      <c r="G83" s="67">
        <f>F83+Feb!G83</f>
        <v>5400</v>
      </c>
    </row>
    <row r="84" spans="1:7" x14ac:dyDescent="0.2">
      <c r="A84" s="5"/>
      <c r="B84" s="5"/>
      <c r="C84" s="9" t="s">
        <v>7</v>
      </c>
      <c r="D84" s="5"/>
      <c r="E84" s="67">
        <v>424</v>
      </c>
      <c r="F84" s="67">
        <f>E84</f>
        <v>424</v>
      </c>
      <c r="G84" s="67">
        <f>F84+Feb!G84</f>
        <v>1645</v>
      </c>
    </row>
    <row r="85" spans="1:7" x14ac:dyDescent="0.2">
      <c r="A85" s="5"/>
      <c r="B85" s="5"/>
      <c r="C85" s="9" t="s">
        <v>8</v>
      </c>
      <c r="D85" s="5"/>
      <c r="E85" s="67">
        <v>479</v>
      </c>
      <c r="F85" s="67">
        <f>E85</f>
        <v>479</v>
      </c>
      <c r="G85" s="67">
        <f>F85+Feb!G85</f>
        <v>1724</v>
      </c>
    </row>
    <row r="86" spans="1:7" x14ac:dyDescent="0.2">
      <c r="A86" s="5"/>
      <c r="B86" s="5"/>
      <c r="C86" s="9" t="s">
        <v>13</v>
      </c>
      <c r="D86" s="5"/>
      <c r="E86" s="67">
        <f>SUM(E87:E89)</f>
        <v>10</v>
      </c>
      <c r="F86" s="67">
        <f>SUM(F87:F89)</f>
        <v>10</v>
      </c>
      <c r="G86" s="67">
        <f>F86+Feb!G86</f>
        <v>29</v>
      </c>
    </row>
    <row r="87" spans="1:7" outlineLevel="1" x14ac:dyDescent="0.2">
      <c r="A87" s="5"/>
      <c r="B87" s="5"/>
      <c r="C87" s="9"/>
      <c r="D87" s="5" t="s">
        <v>6</v>
      </c>
      <c r="E87" s="68">
        <v>10</v>
      </c>
      <c r="F87" s="68">
        <f>E87</f>
        <v>10</v>
      </c>
      <c r="G87" s="68">
        <f>F87+Feb!G87</f>
        <v>29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68">
        <f>F88+Feb!G88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68">
        <f>F89+Feb!G89</f>
        <v>0</v>
      </c>
    </row>
    <row r="90" spans="1:7" x14ac:dyDescent="0.2">
      <c r="A90" s="5"/>
      <c r="B90" s="5"/>
      <c r="C90" s="9" t="s">
        <v>3</v>
      </c>
      <c r="E90" s="67">
        <f>SUM(E91:E92)</f>
        <v>277</v>
      </c>
      <c r="F90" s="67">
        <f>SUM(F91:F92)</f>
        <v>277</v>
      </c>
      <c r="G90" s="67">
        <f>F90+Feb!G90</f>
        <v>1293</v>
      </c>
    </row>
    <row r="91" spans="1:7" outlineLevel="1" x14ac:dyDescent="0.2">
      <c r="A91" s="5"/>
      <c r="B91" s="5"/>
      <c r="D91" s="5" t="s">
        <v>9</v>
      </c>
      <c r="E91" s="68">
        <v>30</v>
      </c>
      <c r="F91" s="68">
        <f>E91</f>
        <v>30</v>
      </c>
      <c r="G91" s="68">
        <f>F91+Feb!G91</f>
        <v>98</v>
      </c>
    </row>
    <row r="92" spans="1:7" outlineLevel="1" x14ac:dyDescent="0.2">
      <c r="A92" s="5"/>
      <c r="B92" s="5"/>
      <c r="D92" s="5" t="s">
        <v>10</v>
      </c>
      <c r="E92" s="68">
        <v>247</v>
      </c>
      <c r="F92" s="68">
        <f>E92</f>
        <v>247</v>
      </c>
      <c r="G92" s="68">
        <f>F92+Feb!G92</f>
        <v>1195</v>
      </c>
    </row>
    <row r="93" spans="1:7" x14ac:dyDescent="0.2">
      <c r="A93" s="5"/>
      <c r="B93" s="5"/>
      <c r="C93" s="9" t="s">
        <v>2</v>
      </c>
      <c r="D93" s="5"/>
      <c r="E93" s="67">
        <f>SUM(E94:E95)</f>
        <v>99</v>
      </c>
      <c r="F93" s="67">
        <f>SUM(F94:F95)</f>
        <v>183</v>
      </c>
      <c r="G93" s="67">
        <f>F93+Feb!G93</f>
        <v>697</v>
      </c>
    </row>
    <row r="94" spans="1:7" outlineLevel="1" x14ac:dyDescent="0.2">
      <c r="A94" s="5"/>
      <c r="B94" s="5"/>
      <c r="D94" s="5" t="s">
        <v>11</v>
      </c>
      <c r="E94" s="68">
        <v>71</v>
      </c>
      <c r="F94" s="68">
        <f>E94</f>
        <v>71</v>
      </c>
      <c r="G94" s="68">
        <f>F94+Feb!G94</f>
        <v>201</v>
      </c>
    </row>
    <row r="95" spans="1:7" outlineLevel="1" x14ac:dyDescent="0.2">
      <c r="A95" s="5"/>
      <c r="B95" s="5"/>
      <c r="C95" s="5"/>
      <c r="D95" s="5" t="s">
        <v>12</v>
      </c>
      <c r="E95" s="68">
        <v>28</v>
      </c>
      <c r="F95" s="68">
        <f>E95*4</f>
        <v>112</v>
      </c>
      <c r="G95" s="68">
        <f>F95+Feb!G95</f>
        <v>496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2691</v>
      </c>
      <c r="G96" s="66">
        <f>F96+Feb!G96</f>
        <v>8327</v>
      </c>
    </row>
    <row r="97" spans="1:7" x14ac:dyDescent="0.2">
      <c r="A97" s="5"/>
      <c r="B97" s="5"/>
      <c r="C97" s="5"/>
      <c r="D97" s="5"/>
      <c r="E97" s="68"/>
      <c r="F97" s="68"/>
      <c r="G97" s="6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5538</v>
      </c>
      <c r="G98" s="67">
        <f>F98+Feb!G98</f>
        <v>16838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3033</v>
      </c>
      <c r="G99" s="68">
        <f>F99+Feb!G99</f>
        <v>9064</v>
      </c>
    </row>
    <row r="100" spans="1:7" x14ac:dyDescent="0.2">
      <c r="A100" s="9"/>
      <c r="B100" s="5" t="s">
        <v>17</v>
      </c>
      <c r="C100" s="5"/>
      <c r="D100" s="9"/>
      <c r="E100" s="68"/>
      <c r="F100" s="68">
        <v>2505</v>
      </c>
      <c r="G100" s="68">
        <f>F100+Feb!G100</f>
        <v>7774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1828</v>
      </c>
      <c r="G101" s="67">
        <f>F101+Feb!G101</f>
        <v>6854</v>
      </c>
    </row>
    <row r="102" spans="1:7" x14ac:dyDescent="0.2">
      <c r="A102" s="5"/>
      <c r="B102" s="5" t="s">
        <v>16</v>
      </c>
      <c r="C102" s="5"/>
      <c r="D102" s="5"/>
      <c r="E102" s="68"/>
      <c r="F102" s="68">
        <v>1175</v>
      </c>
      <c r="G102" s="68">
        <f>F102+Feb!G102</f>
        <v>5103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653</v>
      </c>
      <c r="G103" s="68">
        <f>F103+Feb!G103</f>
        <v>1751</v>
      </c>
    </row>
    <row r="104" spans="1:7" x14ac:dyDescent="0.2">
      <c r="A104" s="9"/>
      <c r="B104" s="5"/>
      <c r="C104" s="5"/>
      <c r="D104" s="5"/>
      <c r="E104" s="68"/>
      <c r="F104" s="68"/>
      <c r="G104" s="6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2222</v>
      </c>
      <c r="F105" s="65">
        <f>SUM(F106,F120)</f>
        <v>3661</v>
      </c>
      <c r="G105" s="65">
        <f>F105+Feb!G105</f>
        <v>13523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2222</v>
      </c>
      <c r="F106" s="66">
        <f>SUM(F107:F110,F114,F117)</f>
        <v>2228</v>
      </c>
      <c r="G106" s="66">
        <f>F106+Feb!G106</f>
        <v>5702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67">
        <f>F107+Feb!G107</f>
        <v>1364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67">
        <f>F108+Feb!G108</f>
        <v>0</v>
      </c>
    </row>
    <row r="109" spans="1:7" x14ac:dyDescent="0.2">
      <c r="A109" s="5"/>
      <c r="B109" s="5"/>
      <c r="C109" s="9" t="s">
        <v>8</v>
      </c>
      <c r="D109" s="5"/>
      <c r="E109" s="67">
        <v>2138</v>
      </c>
      <c r="F109" s="67">
        <f>E109</f>
        <v>2138</v>
      </c>
      <c r="G109" s="67">
        <f>F109+Feb!G109</f>
        <v>4004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2</v>
      </c>
      <c r="F110" s="67">
        <f>SUM(F111:F113)</f>
        <v>2</v>
      </c>
      <c r="G110" s="67">
        <f>F110+Feb!G110</f>
        <v>8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68">
        <f>F111+Feb!G111</f>
        <v>6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68">
        <f>F112+Feb!G112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2</v>
      </c>
      <c r="F113" s="68">
        <f>E113</f>
        <v>2</v>
      </c>
      <c r="G113" s="68">
        <f>F113+Feb!G113</f>
        <v>2</v>
      </c>
    </row>
    <row r="114" spans="1:9" x14ac:dyDescent="0.2">
      <c r="A114" s="5"/>
      <c r="B114" s="5"/>
      <c r="C114" s="9" t="s">
        <v>3</v>
      </c>
      <c r="E114" s="67">
        <f>SUM(E115:E116)</f>
        <v>75</v>
      </c>
      <c r="F114" s="67">
        <f>SUM(F115:F116)</f>
        <v>75</v>
      </c>
      <c r="G114" s="67">
        <f>F114+Feb!G114</f>
        <v>290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68">
        <f>F115+Feb!G115</f>
        <v>4</v>
      </c>
    </row>
    <row r="116" spans="1:9" outlineLevel="1" x14ac:dyDescent="0.2">
      <c r="A116" s="5"/>
      <c r="B116" s="5"/>
      <c r="D116" s="5" t="s">
        <v>10</v>
      </c>
      <c r="E116" s="68">
        <v>75</v>
      </c>
      <c r="F116" s="68">
        <f>E116</f>
        <v>75</v>
      </c>
      <c r="G116" s="68">
        <f>F116+Feb!G116</f>
        <v>286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7</v>
      </c>
      <c r="F117" s="67">
        <f>SUM(F118:F119)</f>
        <v>13</v>
      </c>
      <c r="G117" s="67">
        <f>F117+Feb!G117</f>
        <v>36</v>
      </c>
    </row>
    <row r="118" spans="1:9" outlineLevel="1" x14ac:dyDescent="0.2">
      <c r="A118" s="5"/>
      <c r="B118" s="5"/>
      <c r="D118" s="5" t="s">
        <v>11</v>
      </c>
      <c r="E118" s="68">
        <v>5</v>
      </c>
      <c r="F118" s="68">
        <f>E118</f>
        <v>5</v>
      </c>
      <c r="G118" s="68">
        <f>F118+Feb!G118</f>
        <v>8</v>
      </c>
    </row>
    <row r="119" spans="1:9" outlineLevel="1" x14ac:dyDescent="0.2">
      <c r="A119" s="5"/>
      <c r="B119" s="5"/>
      <c r="C119" s="5"/>
      <c r="D119" s="5" t="s">
        <v>12</v>
      </c>
      <c r="E119" s="68">
        <v>2</v>
      </c>
      <c r="F119" s="68">
        <f>E119*4</f>
        <v>8</v>
      </c>
      <c r="G119" s="68">
        <f>F119+Feb!G119</f>
        <v>28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1433</v>
      </c>
      <c r="G120" s="66">
        <f>F120+Feb!G120</f>
        <v>7821</v>
      </c>
    </row>
    <row r="121" spans="1:9" x14ac:dyDescent="0.2">
      <c r="A121" s="5"/>
      <c r="B121" s="5"/>
      <c r="C121" s="5"/>
      <c r="D121" s="5"/>
      <c r="E121" s="68"/>
      <c r="F121" s="68"/>
      <c r="G121" s="6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67">
        <f>F122+Feb!G122</f>
        <v>7996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68">
        <f>F123+Feb!G123</f>
        <v>1608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68">
        <f>F124+Feb!G124</f>
        <v>6388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3661</v>
      </c>
      <c r="G125" s="67">
        <f>F125+Feb!G125</f>
        <v>11806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2228</v>
      </c>
      <c r="G126" s="68">
        <f>F126+Feb!G126</f>
        <v>4266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1433</v>
      </c>
      <c r="G127" s="68">
        <f>F127+Feb!G127</f>
        <v>7540</v>
      </c>
    </row>
    <row r="128" spans="1:9" ht="15" x14ac:dyDescent="0.25">
      <c r="A128" s="5"/>
      <c r="B128" s="11"/>
      <c r="C128" s="11"/>
      <c r="D128" s="8"/>
      <c r="E128" s="70"/>
      <c r="F128" s="70"/>
      <c r="G128" s="70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4741</v>
      </c>
      <c r="F129" s="65">
        <f>SUM(F130,F145)</f>
        <v>5618</v>
      </c>
      <c r="G129" s="65">
        <f>F129+Feb!G129</f>
        <v>7715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4741</v>
      </c>
      <c r="F130" s="66">
        <f>SUM(F131:F134,F138,F141,F144)</f>
        <v>4762</v>
      </c>
      <c r="G130" s="66">
        <f>F130+Feb!G130</f>
        <v>6032</v>
      </c>
    </row>
    <row r="131" spans="1:7" x14ac:dyDescent="0.2">
      <c r="A131" s="5"/>
      <c r="B131" s="5"/>
      <c r="C131" s="9" t="s">
        <v>6</v>
      </c>
      <c r="D131" s="5"/>
      <c r="E131" s="67">
        <v>0</v>
      </c>
      <c r="F131" s="67">
        <f>E131</f>
        <v>0</v>
      </c>
      <c r="G131" s="67">
        <f>F131+Feb!G131</f>
        <v>1026</v>
      </c>
    </row>
    <row r="132" spans="1:7" x14ac:dyDescent="0.2">
      <c r="A132" s="5"/>
      <c r="B132" s="5"/>
      <c r="C132" s="9" t="s">
        <v>7</v>
      </c>
      <c r="D132" s="5"/>
      <c r="E132" s="67">
        <v>4165</v>
      </c>
      <c r="F132" s="67">
        <f>E132</f>
        <v>4165</v>
      </c>
      <c r="G132" s="67">
        <f>F132+Feb!G132</f>
        <v>4165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67">
        <f>F133+Feb!G133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7</v>
      </c>
      <c r="F134" s="67">
        <f>SUM(F135:F137)</f>
        <v>7</v>
      </c>
      <c r="G134" s="67">
        <f>F134+Feb!G134</f>
        <v>17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68">
        <f>F135+Feb!G135</f>
        <v>10</v>
      </c>
    </row>
    <row r="136" spans="1:7" outlineLevel="1" x14ac:dyDescent="0.2">
      <c r="A136" s="5"/>
      <c r="B136" s="5"/>
      <c r="C136" s="9"/>
      <c r="D136" s="5" t="s">
        <v>7</v>
      </c>
      <c r="E136" s="68">
        <v>7</v>
      </c>
      <c r="F136" s="68">
        <f>E136</f>
        <v>7</v>
      </c>
      <c r="G136" s="68">
        <f>F136+Feb!G136</f>
        <v>7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68">
        <f>F137+Feb!G137</f>
        <v>0</v>
      </c>
    </row>
    <row r="138" spans="1:7" x14ac:dyDescent="0.2">
      <c r="A138" s="5"/>
      <c r="B138" s="5"/>
      <c r="C138" s="9" t="s">
        <v>3</v>
      </c>
      <c r="E138" s="67">
        <f>SUM(E139:E140)</f>
        <v>507</v>
      </c>
      <c r="F138" s="67">
        <f>SUM(F139:F140)</f>
        <v>507</v>
      </c>
      <c r="G138" s="67">
        <f>F138+Feb!G138</f>
        <v>666</v>
      </c>
    </row>
    <row r="139" spans="1:7" outlineLevel="1" x14ac:dyDescent="0.2">
      <c r="A139" s="5"/>
      <c r="B139" s="5"/>
      <c r="D139" s="5" t="s">
        <v>9</v>
      </c>
      <c r="E139" s="68">
        <v>1</v>
      </c>
      <c r="F139" s="68">
        <f>E139</f>
        <v>1</v>
      </c>
      <c r="G139" s="68">
        <f>F139+Feb!G139</f>
        <v>74</v>
      </c>
    </row>
    <row r="140" spans="1:7" outlineLevel="1" x14ac:dyDescent="0.2">
      <c r="A140" s="5"/>
      <c r="B140" s="5"/>
      <c r="D140" s="5" t="s">
        <v>10</v>
      </c>
      <c r="E140" s="68">
        <v>506</v>
      </c>
      <c r="F140" s="68">
        <f>E140</f>
        <v>506</v>
      </c>
      <c r="G140" s="68">
        <f>F140+Feb!G140</f>
        <v>592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62</v>
      </c>
      <c r="F141" s="67">
        <f>SUM(F142:F143)</f>
        <v>83</v>
      </c>
      <c r="G141" s="67">
        <f>F141+Feb!G141</f>
        <v>158</v>
      </c>
    </row>
    <row r="142" spans="1:7" outlineLevel="1" x14ac:dyDescent="0.2">
      <c r="A142" s="5"/>
      <c r="B142" s="5"/>
      <c r="D142" s="5" t="s">
        <v>11</v>
      </c>
      <c r="E142" s="68">
        <v>55</v>
      </c>
      <c r="F142" s="68">
        <f>E142</f>
        <v>55</v>
      </c>
      <c r="G142" s="68">
        <f>F142+Feb!G142</f>
        <v>86</v>
      </c>
    </row>
    <row r="143" spans="1:7" outlineLevel="1" x14ac:dyDescent="0.2">
      <c r="A143" s="5"/>
      <c r="B143" s="5"/>
      <c r="C143" s="5"/>
      <c r="D143" s="5" t="s">
        <v>12</v>
      </c>
      <c r="E143" s="68">
        <v>7</v>
      </c>
      <c r="F143" s="68">
        <f>E143*4</f>
        <v>28</v>
      </c>
      <c r="G143" s="68">
        <f>F143+Feb!G143</f>
        <v>72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67">
        <f>F144+Feb!G144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856</v>
      </c>
      <c r="G145" s="66">
        <f>F145+Feb!G145</f>
        <v>1683</v>
      </c>
    </row>
    <row r="146" spans="1:7" x14ac:dyDescent="0.2">
      <c r="A146" s="5"/>
      <c r="B146" s="5"/>
      <c r="C146" s="5"/>
      <c r="D146" s="5"/>
      <c r="E146" s="68"/>
      <c r="F146" s="68"/>
      <c r="G146" s="6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5618</v>
      </c>
      <c r="G147" s="67">
        <f>F147+Feb!G147</f>
        <v>7715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4762</v>
      </c>
      <c r="G148" s="68">
        <f>F148+Feb!G148</f>
        <v>6032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856</v>
      </c>
      <c r="G149" s="68">
        <f>F149+Feb!G149</f>
        <v>1683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5550</v>
      </c>
      <c r="G150" s="67">
        <f>F150+Feb!G150</f>
        <v>5930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4761</v>
      </c>
      <c r="G151" s="68">
        <f>F151+Feb!G151</f>
        <v>4761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v>789</v>
      </c>
      <c r="G152" s="68">
        <f>F152+Feb!G152</f>
        <v>1169</v>
      </c>
    </row>
    <row r="153" spans="1:7" x14ac:dyDescent="0.2">
      <c r="E153" s="71"/>
      <c r="F153" s="71"/>
      <c r="G153" s="71"/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940</v>
      </c>
      <c r="F154" s="65">
        <f>SUM(F155,F169)</f>
        <v>2135</v>
      </c>
      <c r="G154" s="65">
        <f>F154+Feb!G154</f>
        <v>9428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940</v>
      </c>
      <c r="F155" s="66">
        <f>SUM(F156:F159,F163,F166)</f>
        <v>1024</v>
      </c>
      <c r="G155" s="66">
        <f>F155+Feb!G155</f>
        <v>5338</v>
      </c>
    </row>
    <row r="156" spans="1:7" x14ac:dyDescent="0.2">
      <c r="A156" s="5"/>
      <c r="B156" s="5"/>
      <c r="C156" s="9" t="s">
        <v>6</v>
      </c>
      <c r="D156" s="5"/>
      <c r="E156" s="67">
        <v>553</v>
      </c>
      <c r="F156" s="67">
        <f>E156</f>
        <v>553</v>
      </c>
      <c r="G156" s="67">
        <f>F156+Feb!G156</f>
        <v>1153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67">
        <f>F157+Feb!G157</f>
        <v>2174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67">
        <f>F158+Feb!G158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11</v>
      </c>
      <c r="F159" s="67">
        <f>SUM(F160:F162)</f>
        <v>11</v>
      </c>
      <c r="G159" s="67">
        <f>F159+Feb!G159</f>
        <v>21</v>
      </c>
    </row>
    <row r="160" spans="1:7" outlineLevel="1" x14ac:dyDescent="0.2">
      <c r="A160" s="5"/>
      <c r="B160" s="5"/>
      <c r="C160" s="9"/>
      <c r="D160" s="5" t="s">
        <v>6</v>
      </c>
      <c r="E160" s="68">
        <v>11</v>
      </c>
      <c r="F160" s="68">
        <f>E160</f>
        <v>11</v>
      </c>
      <c r="G160" s="68">
        <f>F160+Feb!G160</f>
        <v>21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68">
        <f>F161+Feb!G161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68">
        <f>F162+Feb!G162</f>
        <v>0</v>
      </c>
    </row>
    <row r="163" spans="1:7" x14ac:dyDescent="0.2">
      <c r="A163" s="5"/>
      <c r="B163" s="5"/>
      <c r="C163" s="9" t="s">
        <v>3</v>
      </c>
      <c r="E163" s="67">
        <f>SUM(E164:E165)</f>
        <v>277</v>
      </c>
      <c r="F163" s="67">
        <f>SUM(F164:F165)</f>
        <v>277</v>
      </c>
      <c r="G163" s="67">
        <f>F163+Feb!G163</f>
        <v>1293</v>
      </c>
    </row>
    <row r="164" spans="1:7" outlineLevel="1" x14ac:dyDescent="0.2">
      <c r="A164" s="5"/>
      <c r="B164" s="5"/>
      <c r="D164" s="5" t="s">
        <v>9</v>
      </c>
      <c r="E164" s="68">
        <v>30</v>
      </c>
      <c r="F164" s="68">
        <f>E164</f>
        <v>30</v>
      </c>
      <c r="G164" s="68">
        <f>F164+Feb!G164</f>
        <v>98</v>
      </c>
    </row>
    <row r="165" spans="1:7" outlineLevel="1" x14ac:dyDescent="0.2">
      <c r="A165" s="5"/>
      <c r="B165" s="5"/>
      <c r="D165" s="5" t="s">
        <v>10</v>
      </c>
      <c r="E165" s="68">
        <v>247</v>
      </c>
      <c r="F165" s="68">
        <f>E165</f>
        <v>247</v>
      </c>
      <c r="G165" s="68">
        <f>F165+Feb!G165</f>
        <v>1195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99</v>
      </c>
      <c r="F166" s="67">
        <f>SUM(F167:F168)</f>
        <v>183</v>
      </c>
      <c r="G166" s="67">
        <f>F166+Feb!G166</f>
        <v>697</v>
      </c>
    </row>
    <row r="167" spans="1:7" outlineLevel="1" x14ac:dyDescent="0.2">
      <c r="A167" s="5"/>
      <c r="B167" s="5"/>
      <c r="D167" s="5" t="s">
        <v>11</v>
      </c>
      <c r="E167" s="68">
        <v>71</v>
      </c>
      <c r="F167" s="68">
        <f>E167</f>
        <v>71</v>
      </c>
      <c r="G167" s="68">
        <f>F167+Feb!G167</f>
        <v>201</v>
      </c>
    </row>
    <row r="168" spans="1:7" outlineLevel="1" x14ac:dyDescent="0.2">
      <c r="A168" s="5"/>
      <c r="B168" s="5"/>
      <c r="C168" s="5"/>
      <c r="D168" s="5" t="s">
        <v>12</v>
      </c>
      <c r="E168" s="68">
        <v>28</v>
      </c>
      <c r="F168" s="68">
        <f>E168*4</f>
        <v>112</v>
      </c>
      <c r="G168" s="68">
        <f>F168+Feb!G168</f>
        <v>496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1111</v>
      </c>
      <c r="G169" s="66">
        <f>F169+Feb!G169</f>
        <v>4090</v>
      </c>
    </row>
    <row r="170" spans="1:7" x14ac:dyDescent="0.2">
      <c r="A170" s="5"/>
      <c r="B170" s="5"/>
      <c r="C170" s="5"/>
      <c r="D170" s="5"/>
      <c r="E170" s="68"/>
      <c r="F170" s="68"/>
      <c r="G170" s="6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2135</v>
      </c>
      <c r="G171" s="67">
        <f>F171+Feb!G171</f>
        <v>9428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1024</v>
      </c>
      <c r="G172" s="68">
        <f>F172+Feb!G172</f>
        <v>5338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1111</v>
      </c>
      <c r="G173" s="68">
        <f>F173+Feb!G173</f>
        <v>4090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67">
        <f>F174+Feb!G174</f>
        <v>4048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68">
        <f>F175+Feb!G175</f>
        <v>3186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68">
        <f>F176+Feb!G176</f>
        <v>862</v>
      </c>
    </row>
    <row r="177" spans="1:7" x14ac:dyDescent="0.2">
      <c r="E177" s="71"/>
      <c r="F177" s="71"/>
      <c r="G177" s="71"/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1143</v>
      </c>
      <c r="F178" s="65">
        <f>SUM(F179,F195)</f>
        <v>2537</v>
      </c>
      <c r="G178" s="65">
        <f>F178+Feb!G178</f>
        <v>6528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1143</v>
      </c>
      <c r="F179" s="66">
        <f>SUM(F180:F183,F187,F190,F193:F194)</f>
        <v>1173</v>
      </c>
      <c r="G179" s="66">
        <f>F179+Feb!G179</f>
        <v>3473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67">
        <f>F180+Feb!G180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67">
        <f>F181+Feb!G181</f>
        <v>0</v>
      </c>
    </row>
    <row r="182" spans="1:7" x14ac:dyDescent="0.2">
      <c r="A182" s="5"/>
      <c r="B182" s="5"/>
      <c r="C182" s="9" t="s">
        <v>8</v>
      </c>
      <c r="D182" s="5"/>
      <c r="E182" s="67">
        <v>1013</v>
      </c>
      <c r="F182" s="67">
        <f>E182</f>
        <v>1013</v>
      </c>
      <c r="G182" s="67">
        <f>F182+Feb!G182</f>
        <v>2874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8</v>
      </c>
      <c r="F183" s="67">
        <f>SUM(F184:F186)</f>
        <v>8</v>
      </c>
      <c r="G183" s="67">
        <f>F183+Feb!G183</f>
        <v>15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68">
        <f>F184+Feb!G184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68">
        <f>F185+Feb!G185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8</v>
      </c>
      <c r="F186" s="68">
        <f>E186</f>
        <v>8</v>
      </c>
      <c r="G186" s="68">
        <f>F186+Feb!G186</f>
        <v>15</v>
      </c>
    </row>
    <row r="187" spans="1:7" x14ac:dyDescent="0.2">
      <c r="A187" s="5"/>
      <c r="B187" s="5"/>
      <c r="C187" s="9" t="s">
        <v>3</v>
      </c>
      <c r="E187" s="67">
        <f>SUM(E188:E189)</f>
        <v>100</v>
      </c>
      <c r="F187" s="67">
        <f>SUM(F188:F189)</f>
        <v>100</v>
      </c>
      <c r="G187" s="67">
        <f>F187+Feb!G187</f>
        <v>384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68">
        <f>F188+Feb!G188</f>
        <v>0</v>
      </c>
    </row>
    <row r="189" spans="1:7" outlineLevel="1" x14ac:dyDescent="0.2">
      <c r="A189" s="5"/>
      <c r="B189" s="5"/>
      <c r="D189" s="5" t="s">
        <v>10</v>
      </c>
      <c r="E189" s="68">
        <v>100</v>
      </c>
      <c r="F189" s="68">
        <f>E189</f>
        <v>100</v>
      </c>
      <c r="G189" s="68">
        <f>F189+Feb!G189</f>
        <v>384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22</v>
      </c>
      <c r="F190" s="67">
        <f>SUM(F191:F192)</f>
        <v>52</v>
      </c>
      <c r="G190" s="67">
        <f>F190+Feb!G190</f>
        <v>200</v>
      </c>
    </row>
    <row r="191" spans="1:7" outlineLevel="1" x14ac:dyDescent="0.2">
      <c r="A191" s="5"/>
      <c r="B191" s="5"/>
      <c r="D191" s="5" t="s">
        <v>11</v>
      </c>
      <c r="E191" s="68">
        <v>12</v>
      </c>
      <c r="F191" s="68">
        <f>E191</f>
        <v>12</v>
      </c>
      <c r="G191" s="68">
        <f>F191+Feb!G191</f>
        <v>36</v>
      </c>
    </row>
    <row r="192" spans="1:7" outlineLevel="1" x14ac:dyDescent="0.2">
      <c r="A192" s="5"/>
      <c r="B192" s="5"/>
      <c r="C192" s="5"/>
      <c r="D192" s="5" t="s">
        <v>12</v>
      </c>
      <c r="E192" s="68">
        <v>10</v>
      </c>
      <c r="F192" s="68">
        <f>E192*4</f>
        <v>40</v>
      </c>
      <c r="G192" s="68">
        <f>F192+Feb!G192</f>
        <v>164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67">
        <f>F193+Feb!G193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67">
        <f>F194+Feb!G194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1364</v>
      </c>
      <c r="G195" s="66">
        <f>F195+Feb!G195</f>
        <v>3055</v>
      </c>
    </row>
    <row r="196" spans="1:7" x14ac:dyDescent="0.2">
      <c r="A196" s="5"/>
      <c r="B196" s="5"/>
      <c r="C196" s="5"/>
      <c r="D196" s="5"/>
      <c r="E196" s="68"/>
      <c r="F196" s="68"/>
      <c r="G196" s="6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0</v>
      </c>
      <c r="G197" s="67">
        <f>F197+Feb!G197</f>
        <v>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68">
        <f>F198+Feb!G198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0</v>
      </c>
      <c r="G199" s="68">
        <f>F199+Feb!G199</f>
        <v>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2537</v>
      </c>
      <c r="G200" s="67">
        <f>F200+Feb!G200</f>
        <v>6528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1173</v>
      </c>
      <c r="G201" s="68">
        <f>F201+Feb!G201</f>
        <v>3473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f>SUM(F195)</f>
        <v>1364</v>
      </c>
      <c r="G202" s="68">
        <f>F202+Feb!G202</f>
        <v>3055</v>
      </c>
    </row>
    <row r="203" spans="1:7" ht="15" x14ac:dyDescent="0.25">
      <c r="A203" s="11"/>
      <c r="B203" s="5"/>
      <c r="C203" s="11"/>
      <c r="D203" s="11"/>
      <c r="E203" s="68"/>
      <c r="F203" s="68"/>
      <c r="G203" s="6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4225</v>
      </c>
      <c r="F204" s="65">
        <f>SUM(F205,F219)</f>
        <v>8569</v>
      </c>
      <c r="G204" s="65">
        <f>F204+Feb!G204</f>
        <v>21481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4225</v>
      </c>
      <c r="F205" s="66">
        <f>SUM(F206:F209,F213,F216)</f>
        <v>4225</v>
      </c>
      <c r="G205" s="66">
        <f>F205+Feb!G205</f>
        <v>9550</v>
      </c>
    </row>
    <row r="206" spans="1:7" x14ac:dyDescent="0.2">
      <c r="A206" s="5"/>
      <c r="B206" s="5"/>
      <c r="C206" s="9" t="s">
        <v>6</v>
      </c>
      <c r="D206" s="5"/>
      <c r="E206" s="67">
        <v>461</v>
      </c>
      <c r="F206" s="67">
        <f>E206</f>
        <v>461</v>
      </c>
      <c r="G206" s="67">
        <f>F206+Feb!G206</f>
        <v>1586</v>
      </c>
    </row>
    <row r="207" spans="1:7" x14ac:dyDescent="0.2">
      <c r="A207" s="5"/>
      <c r="B207" s="5"/>
      <c r="C207" s="9" t="s">
        <v>7</v>
      </c>
      <c r="D207" s="5"/>
      <c r="E207" s="67">
        <v>3696</v>
      </c>
      <c r="F207" s="67">
        <f>E207</f>
        <v>3696</v>
      </c>
      <c r="G207" s="67">
        <f>F207+Feb!G207</f>
        <v>7778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67">
        <f>F208+Feb!G208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61</v>
      </c>
      <c r="F209" s="67">
        <f>SUM(F210:F212)</f>
        <v>61</v>
      </c>
      <c r="G209" s="67">
        <f>F209+Feb!G209</f>
        <v>159</v>
      </c>
    </row>
    <row r="210" spans="1:7" outlineLevel="1" x14ac:dyDescent="0.2">
      <c r="A210" s="5"/>
      <c r="B210" s="5"/>
      <c r="C210" s="9"/>
      <c r="D210" s="5" t="s">
        <v>6</v>
      </c>
      <c r="E210" s="68">
        <v>8</v>
      </c>
      <c r="F210" s="68">
        <f>E210</f>
        <v>8</v>
      </c>
      <c r="G210" s="68">
        <f>F210+Feb!G210</f>
        <v>18</v>
      </c>
    </row>
    <row r="211" spans="1:7" outlineLevel="1" x14ac:dyDescent="0.2">
      <c r="A211" s="5"/>
      <c r="B211" s="5"/>
      <c r="C211" s="9"/>
      <c r="D211" s="5" t="s">
        <v>7</v>
      </c>
      <c r="E211" s="68">
        <v>53</v>
      </c>
      <c r="F211" s="68">
        <f>E211</f>
        <v>53</v>
      </c>
      <c r="G211" s="68">
        <f>F211+Feb!G211</f>
        <v>141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68">
        <f>F212+Feb!G212</f>
        <v>0</v>
      </c>
    </row>
    <row r="213" spans="1:7" x14ac:dyDescent="0.2">
      <c r="A213" s="5"/>
      <c r="B213" s="5"/>
      <c r="C213" s="9" t="s">
        <v>3</v>
      </c>
      <c r="E213" s="67">
        <f>SUM(E214:E215)</f>
        <v>2</v>
      </c>
      <c r="F213" s="67">
        <f>SUM(F214:F215)</f>
        <v>2</v>
      </c>
      <c r="G213" s="67">
        <f>F213+Feb!G213</f>
        <v>10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68">
        <f>F214+Feb!G214</f>
        <v>0</v>
      </c>
    </row>
    <row r="215" spans="1:7" outlineLevel="1" x14ac:dyDescent="0.2">
      <c r="A215" s="5"/>
      <c r="B215" s="5"/>
      <c r="D215" s="5" t="s">
        <v>10</v>
      </c>
      <c r="E215" s="68">
        <v>2</v>
      </c>
      <c r="F215" s="68">
        <f>E215</f>
        <v>2</v>
      </c>
      <c r="G215" s="68">
        <f>F215+Feb!G10</f>
        <v>2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5</v>
      </c>
      <c r="F216" s="67">
        <f>SUM(F217:F218)</f>
        <v>5</v>
      </c>
      <c r="G216" s="67">
        <f>F216+Feb!G216</f>
        <v>17</v>
      </c>
    </row>
    <row r="217" spans="1:7" outlineLevel="1" x14ac:dyDescent="0.2">
      <c r="A217" s="5"/>
      <c r="B217" s="5"/>
      <c r="D217" s="5" t="s">
        <v>11</v>
      </c>
      <c r="E217" s="68">
        <v>5</v>
      </c>
      <c r="F217" s="68">
        <f>E217</f>
        <v>5</v>
      </c>
      <c r="G217" s="68">
        <f>F217+Feb!G217</f>
        <v>17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68">
        <f>F218+Feb!G218</f>
        <v>0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4344</v>
      </c>
      <c r="G219" s="66">
        <f>F219+Feb!G219</f>
        <v>11931</v>
      </c>
    </row>
    <row r="220" spans="1:7" x14ac:dyDescent="0.2">
      <c r="A220" s="5"/>
      <c r="B220" s="5"/>
      <c r="C220" s="5"/>
      <c r="D220" s="5"/>
      <c r="E220" s="68"/>
      <c r="F220" s="68"/>
      <c r="G220" s="6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8569</v>
      </c>
      <c r="G221" s="67">
        <f>F221+Feb!G221</f>
        <v>21481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4225</v>
      </c>
      <c r="G222" s="68">
        <f>F222+Feb!G222</f>
        <v>9550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4344</v>
      </c>
      <c r="G223" s="68">
        <f>F223+Feb!G223</f>
        <v>11931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8100</v>
      </c>
      <c r="G224" s="67">
        <f>F224+Feb!G224</f>
        <v>18689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3756</v>
      </c>
      <c r="G225" s="68">
        <f>F225+Feb!G225</f>
        <v>7946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f>SUM(F219)</f>
        <v>4344</v>
      </c>
      <c r="G226" s="68">
        <f>F226+Feb!G226</f>
        <v>10743</v>
      </c>
    </row>
    <row r="227" spans="1:7" ht="15" x14ac:dyDescent="0.25">
      <c r="A227" s="11"/>
      <c r="B227" s="5"/>
      <c r="C227" s="11"/>
      <c r="D227" s="11"/>
      <c r="E227" s="71"/>
      <c r="F227" s="71"/>
      <c r="G227" s="68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2238</v>
      </c>
      <c r="F228" s="65">
        <f>SUM(F229,F243)</f>
        <v>5694</v>
      </c>
      <c r="G228" s="65">
        <f>F228+Feb!G228</f>
        <v>12944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2238</v>
      </c>
      <c r="F229" s="66">
        <f>SUM(F230:F233,F237,F240)</f>
        <v>2238</v>
      </c>
      <c r="G229" s="66">
        <f>F229+Feb!G229</f>
        <v>5104</v>
      </c>
    </row>
    <row r="230" spans="1:7" x14ac:dyDescent="0.2">
      <c r="A230" s="5"/>
      <c r="B230" s="5"/>
      <c r="C230" s="9" t="s">
        <v>6</v>
      </c>
      <c r="D230" s="5"/>
      <c r="E230" s="67">
        <v>2014</v>
      </c>
      <c r="F230" s="67">
        <f>E230</f>
        <v>2014</v>
      </c>
      <c r="G230" s="67">
        <f>F230+Feb!G230</f>
        <v>4660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67">
        <f>F231+Feb!G231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67">
        <f>F232+Feb!G232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80</v>
      </c>
      <c r="F233" s="67">
        <f>SUM(F234:F236)</f>
        <v>80</v>
      </c>
      <c r="G233" s="67">
        <f>F233+Feb!G233</f>
        <v>120</v>
      </c>
    </row>
    <row r="234" spans="1:7" outlineLevel="1" x14ac:dyDescent="0.2">
      <c r="A234" s="5"/>
      <c r="B234" s="5"/>
      <c r="C234" s="9"/>
      <c r="D234" s="5" t="s">
        <v>6</v>
      </c>
      <c r="E234" s="68">
        <v>80</v>
      </c>
      <c r="F234" s="68">
        <f>E234</f>
        <v>80</v>
      </c>
      <c r="G234" s="68">
        <f>F234+Feb!G234</f>
        <v>120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68">
        <f>F235+Feb!G235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68">
        <f>F236+Feb!G236</f>
        <v>0</v>
      </c>
    </row>
    <row r="237" spans="1:7" x14ac:dyDescent="0.2">
      <c r="A237" s="5"/>
      <c r="B237" s="5"/>
      <c r="C237" s="9" t="s">
        <v>3</v>
      </c>
      <c r="E237" s="67">
        <f>SUM(E238:E239)</f>
        <v>62</v>
      </c>
      <c r="F237" s="67">
        <f>SUM(F238:F239)</f>
        <v>62</v>
      </c>
      <c r="G237" s="67">
        <f>F237+Feb!G237</f>
        <v>146</v>
      </c>
    </row>
    <row r="238" spans="1:7" outlineLevel="1" x14ac:dyDescent="0.2">
      <c r="A238" s="5"/>
      <c r="B238" s="5"/>
      <c r="D238" s="5" t="s">
        <v>9</v>
      </c>
      <c r="E238" s="68">
        <v>62</v>
      </c>
      <c r="F238" s="68">
        <f>E238</f>
        <v>62</v>
      </c>
      <c r="G238" s="68">
        <f>F238+Feb!G238</f>
        <v>146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68">
        <f>F239+Feb!G239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82</v>
      </c>
      <c r="F240" s="67">
        <f>SUM(F241:F242)</f>
        <v>82</v>
      </c>
      <c r="G240" s="67">
        <f>F240+Feb!G240</f>
        <v>178</v>
      </c>
    </row>
    <row r="241" spans="1:7" outlineLevel="1" x14ac:dyDescent="0.2">
      <c r="A241" s="5"/>
      <c r="B241" s="5"/>
      <c r="D241" s="5" t="s">
        <v>11</v>
      </c>
      <c r="E241" s="68">
        <v>82</v>
      </c>
      <c r="F241" s="68">
        <f>E241</f>
        <v>82</v>
      </c>
      <c r="G241" s="68">
        <f>F241+Feb!G241</f>
        <v>178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68">
        <f>F242+Feb!G242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3456</v>
      </c>
      <c r="G243" s="66">
        <f>F243+Feb!G243</f>
        <v>7840</v>
      </c>
    </row>
    <row r="244" spans="1:7" x14ac:dyDescent="0.2">
      <c r="A244" s="5"/>
      <c r="B244" s="5"/>
      <c r="C244" s="5"/>
      <c r="D244" s="5"/>
      <c r="E244" s="68"/>
      <c r="F244" s="68"/>
      <c r="G244" s="6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5694</v>
      </c>
      <c r="G245" s="67">
        <f>F245+Feb!G245</f>
        <v>12944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2238</v>
      </c>
      <c r="G246" s="68">
        <f>F246+Feb!G246</f>
        <v>5104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3456</v>
      </c>
      <c r="G247" s="68">
        <f>F247+Feb!G247</f>
        <v>7840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67">
        <f>F248+Feb!G248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68">
        <f>F249+Feb!G249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68">
        <f>F250+Feb!G250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42" t="s">
        <v>50</v>
      </c>
      <c r="F255" s="42" t="s">
        <v>50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3197</v>
      </c>
      <c r="F257" s="13">
        <f>SUM(F258:F267)</f>
        <v>7090</v>
      </c>
      <c r="G257" s="13">
        <f>E257+Feb!G257</f>
        <v>11814</v>
      </c>
    </row>
    <row r="258" spans="1:7" x14ac:dyDescent="0.2">
      <c r="B258" s="9" t="s">
        <v>71</v>
      </c>
      <c r="C258" s="9"/>
      <c r="D258" s="9"/>
      <c r="E258" s="10">
        <v>385</v>
      </c>
      <c r="F258" s="10">
        <v>676</v>
      </c>
      <c r="G258" s="10">
        <f>E258+Feb!G258</f>
        <v>1288</v>
      </c>
    </row>
    <row r="259" spans="1:7" x14ac:dyDescent="0.2">
      <c r="B259" s="9" t="s">
        <v>18</v>
      </c>
      <c r="C259" s="9"/>
      <c r="D259" s="9"/>
      <c r="E259" s="10">
        <v>1108</v>
      </c>
      <c r="F259" s="10">
        <v>3189</v>
      </c>
      <c r="G259" s="10">
        <f>E259+Feb!G259</f>
        <v>3295</v>
      </c>
    </row>
    <row r="260" spans="1:7" x14ac:dyDescent="0.2">
      <c r="B260" s="9" t="s">
        <v>19</v>
      </c>
      <c r="C260" s="9"/>
      <c r="D260" s="9"/>
      <c r="E260" s="10">
        <v>194</v>
      </c>
      <c r="F260" s="10">
        <v>402</v>
      </c>
      <c r="G260" s="10">
        <f>E260+Feb!G260</f>
        <v>891</v>
      </c>
    </row>
    <row r="261" spans="1:7" x14ac:dyDescent="0.2">
      <c r="B261" s="9" t="s">
        <v>20</v>
      </c>
      <c r="C261" s="9"/>
      <c r="D261" s="9"/>
      <c r="E261" s="10">
        <v>539</v>
      </c>
      <c r="F261" s="10">
        <v>881</v>
      </c>
      <c r="G261" s="10">
        <f>E261+Feb!G261</f>
        <v>2177</v>
      </c>
    </row>
    <row r="262" spans="1:7" x14ac:dyDescent="0.2">
      <c r="B262" s="9" t="s">
        <v>21</v>
      </c>
      <c r="C262" s="9"/>
      <c r="D262" s="9"/>
      <c r="E262" s="10">
        <v>0</v>
      </c>
      <c r="F262" s="10">
        <v>101</v>
      </c>
      <c r="G262" s="10">
        <f>E262+Feb!G262</f>
        <v>536</v>
      </c>
    </row>
    <row r="263" spans="1:7" x14ac:dyDescent="0.2">
      <c r="B263" s="9" t="s">
        <v>22</v>
      </c>
      <c r="C263" s="9"/>
      <c r="D263" s="9"/>
      <c r="E263" s="10">
        <v>67</v>
      </c>
      <c r="F263" s="10">
        <v>252</v>
      </c>
      <c r="G263" s="10">
        <f>E263+Feb!G263</f>
        <v>272</v>
      </c>
    </row>
    <row r="264" spans="1:7" x14ac:dyDescent="0.2">
      <c r="B264" s="9" t="s">
        <v>23</v>
      </c>
      <c r="C264" s="9"/>
      <c r="D264" s="9"/>
      <c r="E264" s="10">
        <v>539</v>
      </c>
      <c r="F264" s="10">
        <v>881</v>
      </c>
      <c r="G264" s="10">
        <f>E264+Feb!G264</f>
        <v>2177</v>
      </c>
    </row>
    <row r="265" spans="1:7" x14ac:dyDescent="0.2">
      <c r="B265" s="9" t="s">
        <v>24</v>
      </c>
      <c r="C265" s="9"/>
      <c r="D265" s="9"/>
      <c r="E265" s="10">
        <v>205</v>
      </c>
      <c r="F265" s="10">
        <v>283</v>
      </c>
      <c r="G265" s="10">
        <f>E265+Feb!G265</f>
        <v>572</v>
      </c>
    </row>
    <row r="266" spans="1:7" x14ac:dyDescent="0.2">
      <c r="B266" s="9" t="s">
        <v>66</v>
      </c>
      <c r="C266" s="9"/>
      <c r="D266" s="9"/>
      <c r="E266" s="10">
        <v>100</v>
      </c>
      <c r="F266" s="10">
        <v>320</v>
      </c>
      <c r="G266" s="10">
        <f>E266+Feb!G266</f>
        <v>351</v>
      </c>
    </row>
    <row r="267" spans="1:7" x14ac:dyDescent="0.2">
      <c r="B267" s="9" t="s">
        <v>70</v>
      </c>
      <c r="C267" s="9"/>
      <c r="D267" s="9"/>
      <c r="E267" s="10">
        <v>60</v>
      </c>
      <c r="F267" s="10">
        <v>105</v>
      </c>
      <c r="G267" s="10">
        <f>E267+Feb!G267</f>
        <v>255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51</v>
      </c>
      <c r="F1" s="72" t="s">
        <v>51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36540</v>
      </c>
      <c r="F4" s="74">
        <f>SUM(F6,F31,F57,F81,F105,F129,F154,F178,F204,F228)</f>
        <v>74326</v>
      </c>
      <c r="G4" s="4">
        <f>F4+Mrz!G4</f>
        <v>333184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4453</v>
      </c>
      <c r="F6" s="65">
        <f>SUM(F7,F22)</f>
        <v>7868</v>
      </c>
      <c r="G6" s="16">
        <f>F6+Mrz!G6</f>
        <v>55330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4453</v>
      </c>
      <c r="F7" s="66">
        <f>SUM(F8:F11,F15,F18,F21)</f>
        <v>4732</v>
      </c>
      <c r="G7" s="13">
        <f>F7+Mrz!G7</f>
        <v>38699</v>
      </c>
    </row>
    <row r="8" spans="1:7" x14ac:dyDescent="0.2">
      <c r="A8" s="5"/>
      <c r="B8" s="5"/>
      <c r="C8" s="9" t="s">
        <v>6</v>
      </c>
      <c r="D8" s="5"/>
      <c r="E8" s="67">
        <v>0</v>
      </c>
      <c r="F8" s="67">
        <f>E8</f>
        <v>0</v>
      </c>
      <c r="G8" s="10">
        <f>F8+Mrz!G8</f>
        <v>5116</v>
      </c>
    </row>
    <row r="9" spans="1:7" x14ac:dyDescent="0.2">
      <c r="A9" s="5"/>
      <c r="B9" s="5"/>
      <c r="C9" s="9" t="s">
        <v>7</v>
      </c>
      <c r="D9" s="5"/>
      <c r="E9" s="67">
        <v>3516</v>
      </c>
      <c r="F9" s="67">
        <f>E9</f>
        <v>3516</v>
      </c>
      <c r="G9" s="10">
        <f>F9+Mrz!G9</f>
        <v>25698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F10+Mrz!G10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83</v>
      </c>
      <c r="F11" s="67">
        <f>SUM(F12:F14)</f>
        <v>83</v>
      </c>
      <c r="G11" s="10">
        <f>F11+Mrz!G11</f>
        <v>245</v>
      </c>
    </row>
    <row r="12" spans="1:7" outlineLevel="1" x14ac:dyDescent="0.2">
      <c r="A12" s="5"/>
      <c r="B12" s="5"/>
      <c r="C12" s="9"/>
      <c r="D12" s="5" t="s">
        <v>6</v>
      </c>
      <c r="E12" s="68">
        <v>0</v>
      </c>
      <c r="F12" s="68">
        <f>E12</f>
        <v>0</v>
      </c>
      <c r="G12" s="8">
        <f>F12+Mrz!G12</f>
        <v>90</v>
      </c>
    </row>
    <row r="13" spans="1:7" outlineLevel="1" x14ac:dyDescent="0.2">
      <c r="A13" s="5"/>
      <c r="B13" s="5"/>
      <c r="C13" s="9"/>
      <c r="D13" s="5" t="s">
        <v>7</v>
      </c>
      <c r="E13" s="68">
        <v>83</v>
      </c>
      <c r="F13" s="68">
        <f>E13</f>
        <v>83</v>
      </c>
      <c r="G13" s="8">
        <f>F13+Mrz!G13</f>
        <v>155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F14+Mrz!G14</f>
        <v>0</v>
      </c>
    </row>
    <row r="15" spans="1:7" x14ac:dyDescent="0.2">
      <c r="A15" s="5"/>
      <c r="B15" s="5"/>
      <c r="C15" s="9" t="s">
        <v>3</v>
      </c>
      <c r="E15" s="67">
        <f>SUM(E16:E17)</f>
        <v>528</v>
      </c>
      <c r="F15" s="67">
        <f>SUM(F16:F17)</f>
        <v>528</v>
      </c>
      <c r="G15" s="10">
        <f>F15+Mrz!G15</f>
        <v>3359</v>
      </c>
    </row>
    <row r="16" spans="1:7" outlineLevel="1" x14ac:dyDescent="0.2">
      <c r="A16" s="5"/>
      <c r="B16" s="5"/>
      <c r="D16" s="5" t="s">
        <v>9</v>
      </c>
      <c r="E16" s="68">
        <v>29</v>
      </c>
      <c r="F16" s="68">
        <f>E16</f>
        <v>29</v>
      </c>
      <c r="G16" s="8">
        <f>F16+Mrz!G16</f>
        <v>176</v>
      </c>
    </row>
    <row r="17" spans="1:7" outlineLevel="1" x14ac:dyDescent="0.2">
      <c r="A17" s="5"/>
      <c r="B17" s="5"/>
      <c r="D17" s="5" t="s">
        <v>10</v>
      </c>
      <c r="E17" s="68">
        <v>499</v>
      </c>
      <c r="F17" s="68">
        <f>E17</f>
        <v>499</v>
      </c>
      <c r="G17" s="8">
        <f>F17+Mrz!G17</f>
        <v>3183</v>
      </c>
    </row>
    <row r="18" spans="1:7" x14ac:dyDescent="0.2">
      <c r="A18" s="5"/>
      <c r="B18" s="5"/>
      <c r="C18" s="9" t="s">
        <v>2</v>
      </c>
      <c r="D18" s="5"/>
      <c r="E18" s="67">
        <f>SUM(E19:E20)</f>
        <v>326</v>
      </c>
      <c r="F18" s="67">
        <f>SUM(F19:F20)</f>
        <v>605</v>
      </c>
      <c r="G18" s="10">
        <f>F18+Mrz!G18</f>
        <v>3269</v>
      </c>
    </row>
    <row r="19" spans="1:7" outlineLevel="1" x14ac:dyDescent="0.2">
      <c r="A19" s="5"/>
      <c r="B19" s="5"/>
      <c r="D19" s="5" t="s">
        <v>11</v>
      </c>
      <c r="E19" s="68">
        <v>233</v>
      </c>
      <c r="F19" s="68">
        <f>E19</f>
        <v>233</v>
      </c>
      <c r="G19" s="8">
        <f>F19+Mrz!G19</f>
        <v>1245</v>
      </c>
    </row>
    <row r="20" spans="1:7" outlineLevel="1" x14ac:dyDescent="0.2">
      <c r="A20" s="5"/>
      <c r="B20" s="5"/>
      <c r="C20" s="5"/>
      <c r="D20" s="5" t="s">
        <v>12</v>
      </c>
      <c r="E20" s="68">
        <v>93</v>
      </c>
      <c r="F20" s="68">
        <f>E20*4</f>
        <v>372</v>
      </c>
      <c r="G20" s="8">
        <f>F20+Mrz!G20</f>
        <v>2024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F21+Mrz!G21</f>
        <v>1012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3136</v>
      </c>
      <c r="G22" s="13">
        <f>F22+Mrz!G22</f>
        <v>16631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7868</v>
      </c>
      <c r="G24" s="10">
        <f>F24+Mrz!G24</f>
        <v>55330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4732</v>
      </c>
      <c r="G25" s="8">
        <f>F25+Mrz!G25</f>
        <v>38699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3136</v>
      </c>
      <c r="G26" s="8">
        <f>F26+Mrz!G26</f>
        <v>16631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5942</v>
      </c>
      <c r="G27" s="10">
        <f>F27+Mrz!G27</f>
        <v>40219</v>
      </c>
    </row>
    <row r="28" spans="1:7" x14ac:dyDescent="0.2">
      <c r="A28" s="5"/>
      <c r="B28" s="5" t="s">
        <v>16</v>
      </c>
      <c r="C28" s="5"/>
      <c r="D28" s="5"/>
      <c r="E28" s="68"/>
      <c r="F28" s="68">
        <f>SUM(F9,F10,F13,F14,F17,F19,F20,F21)</f>
        <v>4703</v>
      </c>
      <c r="G28" s="8">
        <f>F28+Mrz!G28</f>
        <v>31963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1239</v>
      </c>
      <c r="G29" s="8">
        <f>F29+Mrz!G29</f>
        <v>8256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10255</v>
      </c>
      <c r="F31" s="65">
        <f>SUM(F32,F48)</f>
        <v>18453</v>
      </c>
      <c r="G31" s="16">
        <f>F31+Mrz!G31</f>
        <v>97249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10255</v>
      </c>
      <c r="F32" s="66">
        <f>SUM(F33:F36,F40,F43,F46,F47)</f>
        <v>10753</v>
      </c>
      <c r="G32" s="13">
        <f>F32+Mrz!G32</f>
        <v>64199</v>
      </c>
    </row>
    <row r="33" spans="1:7" s="5" customFormat="1" x14ac:dyDescent="0.2">
      <c r="B33" s="9"/>
      <c r="C33" s="9" t="s">
        <v>68</v>
      </c>
      <c r="E33" s="67">
        <v>0</v>
      </c>
      <c r="F33" s="67">
        <f>E33</f>
        <v>0</v>
      </c>
      <c r="G33" s="10">
        <f>F33+Mrz!G33</f>
        <v>0</v>
      </c>
    </row>
    <row r="34" spans="1:7" x14ac:dyDescent="0.2">
      <c r="A34" s="5"/>
      <c r="B34" s="5"/>
      <c r="C34" s="9" t="s">
        <v>25</v>
      </c>
      <c r="D34" s="5"/>
      <c r="E34" s="67">
        <v>9251</v>
      </c>
      <c r="F34" s="67">
        <f>E34</f>
        <v>9251</v>
      </c>
      <c r="G34" s="10">
        <f>F34+Mrz!G34</f>
        <v>52799</v>
      </c>
    </row>
    <row r="35" spans="1:7" x14ac:dyDescent="0.2">
      <c r="A35" s="5"/>
      <c r="B35" s="5"/>
      <c r="C35" s="9" t="s">
        <v>69</v>
      </c>
      <c r="D35" s="5"/>
      <c r="E35" s="67">
        <v>8</v>
      </c>
      <c r="F35" s="67">
        <f>E35</f>
        <v>8</v>
      </c>
      <c r="G35" s="10">
        <f>F35+Mrz!G35</f>
        <v>1332</v>
      </c>
    </row>
    <row r="36" spans="1:7" x14ac:dyDescent="0.2">
      <c r="A36" s="5"/>
      <c r="B36" s="5"/>
      <c r="C36" s="9" t="s">
        <v>13</v>
      </c>
      <c r="D36" s="5"/>
      <c r="E36" s="67">
        <f>SUM(E37:E39)</f>
        <v>215</v>
      </c>
      <c r="F36" s="67">
        <f>SUM(F37:F39)</f>
        <v>215</v>
      </c>
      <c r="G36" s="10">
        <f>F36+Mrz!G36</f>
        <v>638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F37+Mrz!G37</f>
        <v>0</v>
      </c>
    </row>
    <row r="38" spans="1:7" outlineLevel="1" x14ac:dyDescent="0.2">
      <c r="A38" s="5"/>
      <c r="B38" s="5"/>
      <c r="C38" s="9"/>
      <c r="D38" s="5" t="s">
        <v>25</v>
      </c>
      <c r="E38" s="68">
        <v>215</v>
      </c>
      <c r="F38" s="68">
        <f>E38</f>
        <v>215</v>
      </c>
      <c r="G38" s="8">
        <f>F38+Mrz!G38</f>
        <v>638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F39+Mrz!G39</f>
        <v>0</v>
      </c>
    </row>
    <row r="40" spans="1:7" x14ac:dyDescent="0.2">
      <c r="A40" s="5"/>
      <c r="B40" s="5"/>
      <c r="C40" s="9" t="s">
        <v>3</v>
      </c>
      <c r="E40" s="67">
        <f>SUM(E41:E42)</f>
        <v>395</v>
      </c>
      <c r="F40" s="67">
        <f>SUM(F41:F42)</f>
        <v>395</v>
      </c>
      <c r="G40" s="10">
        <f>F40+Mrz!G40</f>
        <v>3054</v>
      </c>
    </row>
    <row r="41" spans="1:7" outlineLevel="1" x14ac:dyDescent="0.2">
      <c r="A41" s="5"/>
      <c r="B41" s="5"/>
      <c r="D41" s="5" t="s">
        <v>9</v>
      </c>
      <c r="E41" s="68">
        <v>8</v>
      </c>
      <c r="F41" s="68">
        <f>E41</f>
        <v>8</v>
      </c>
      <c r="G41" s="8">
        <f>F41+Mrz!G41</f>
        <v>24</v>
      </c>
    </row>
    <row r="42" spans="1:7" outlineLevel="1" x14ac:dyDescent="0.2">
      <c r="A42" s="5"/>
      <c r="B42" s="5"/>
      <c r="D42" s="5" t="s">
        <v>10</v>
      </c>
      <c r="E42" s="68">
        <v>387</v>
      </c>
      <c r="F42" s="68">
        <f>E42</f>
        <v>387</v>
      </c>
      <c r="G42" s="8">
        <f>F42+Mrz!G42</f>
        <v>3030</v>
      </c>
    </row>
    <row r="43" spans="1:7" x14ac:dyDescent="0.2">
      <c r="A43" s="5"/>
      <c r="B43" s="5"/>
      <c r="C43" s="9" t="s">
        <v>2</v>
      </c>
      <c r="D43" s="5"/>
      <c r="E43" s="67">
        <f>SUM(E44:E45)</f>
        <v>62</v>
      </c>
      <c r="F43" s="67">
        <f>SUM(F44:F45)</f>
        <v>113</v>
      </c>
      <c r="G43" s="10">
        <f>F43+Mrz!G43</f>
        <v>737</v>
      </c>
    </row>
    <row r="44" spans="1:7" outlineLevel="1" x14ac:dyDescent="0.2">
      <c r="A44" s="5"/>
      <c r="B44" s="5"/>
      <c r="D44" s="5" t="s">
        <v>11</v>
      </c>
      <c r="E44" s="68">
        <v>45</v>
      </c>
      <c r="F44" s="68">
        <f>E44</f>
        <v>45</v>
      </c>
      <c r="G44" s="8">
        <f>F44+Mrz!G44</f>
        <v>237</v>
      </c>
    </row>
    <row r="45" spans="1:7" outlineLevel="1" x14ac:dyDescent="0.2">
      <c r="A45" s="5"/>
      <c r="B45" s="5"/>
      <c r="C45" s="5"/>
      <c r="D45" s="5" t="s">
        <v>12</v>
      </c>
      <c r="E45" s="68">
        <v>17</v>
      </c>
      <c r="F45" s="68">
        <f>E45*4</f>
        <v>68</v>
      </c>
      <c r="G45" s="8">
        <f>F45+Mrz!G45</f>
        <v>500</v>
      </c>
    </row>
    <row r="46" spans="1:7" x14ac:dyDescent="0.2">
      <c r="A46" s="5"/>
      <c r="B46" s="5"/>
      <c r="C46" s="9" t="s">
        <v>26</v>
      </c>
      <c r="D46" s="5"/>
      <c r="E46" s="67">
        <v>149</v>
      </c>
      <c r="F46" s="67">
        <f>E46*4</f>
        <v>596</v>
      </c>
      <c r="G46" s="10">
        <f>F46+Mrz!G46</f>
        <v>4360</v>
      </c>
    </row>
    <row r="47" spans="1:7" x14ac:dyDescent="0.2">
      <c r="A47" s="5"/>
      <c r="B47" s="5"/>
      <c r="C47" s="9" t="s">
        <v>27</v>
      </c>
      <c r="D47" s="5"/>
      <c r="E47" s="67">
        <v>175</v>
      </c>
      <c r="F47" s="67">
        <f>E47</f>
        <v>175</v>
      </c>
      <c r="G47" s="10">
        <f>F47+Mrz!G47</f>
        <v>1279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7700</v>
      </c>
      <c r="G48" s="13">
        <f>F48+Mrz!G48</f>
        <v>33050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18445</v>
      </c>
      <c r="G50" s="10">
        <f>F50+Mrz!G50</f>
        <v>95917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10745</v>
      </c>
      <c r="G51" s="8">
        <f>F51+Mrz!G51</f>
        <v>62867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7700</v>
      </c>
      <c r="G52" s="8">
        <f>F52+Mrz!G52</f>
        <v>33050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18445</v>
      </c>
      <c r="G53" s="10">
        <f>F53+Mrz!G53</f>
        <v>97225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10745</v>
      </c>
      <c r="G54" s="8">
        <f>F54+Mrz!G54</f>
        <v>64175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7700</v>
      </c>
      <c r="G55" s="8">
        <f>F55+Mrz!G55</f>
        <v>33050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6754</v>
      </c>
      <c r="F57" s="65">
        <f>SUM(F58,F72)</f>
        <v>17731</v>
      </c>
      <c r="G57" s="16">
        <f>F57+Mrz!G57</f>
        <v>59597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6754</v>
      </c>
      <c r="F58" s="66">
        <f>SUM(F59:F62,F66,F69)</f>
        <v>6853</v>
      </c>
      <c r="G58" s="13">
        <f>F58+Mrz!G58</f>
        <v>23737</v>
      </c>
    </row>
    <row r="59" spans="1:7" x14ac:dyDescent="0.2">
      <c r="A59" s="5"/>
      <c r="B59" s="5"/>
      <c r="C59" s="9" t="s">
        <v>6</v>
      </c>
      <c r="D59" s="5"/>
      <c r="E59" s="67">
        <v>6322</v>
      </c>
      <c r="F59" s="67">
        <f>E59</f>
        <v>6322</v>
      </c>
      <c r="G59" s="10">
        <f>F59+Mrz!G59</f>
        <v>21785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F60+Mrz!G60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F61+Mrz!G61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173</v>
      </c>
      <c r="F62" s="67">
        <f>SUM(F63:F65)</f>
        <v>173</v>
      </c>
      <c r="G62" s="10">
        <f>F62+Mrz!G62</f>
        <v>486</v>
      </c>
    </row>
    <row r="63" spans="1:7" outlineLevel="1" x14ac:dyDescent="0.2">
      <c r="A63" s="5"/>
      <c r="B63" s="5"/>
      <c r="C63" s="9"/>
      <c r="D63" s="5" t="s">
        <v>6</v>
      </c>
      <c r="E63" s="68">
        <v>173</v>
      </c>
      <c r="F63" s="68">
        <f>E63</f>
        <v>173</v>
      </c>
      <c r="G63" s="8">
        <f>F63+Mrz!G63</f>
        <v>486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F64+Mrz!G64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F65+Mrz!G65</f>
        <v>0</v>
      </c>
    </row>
    <row r="66" spans="1:7" x14ac:dyDescent="0.2">
      <c r="A66" s="5"/>
      <c r="B66" s="5"/>
      <c r="C66" s="9" t="s">
        <v>3</v>
      </c>
      <c r="E66" s="67">
        <f>SUM(E67:E68)</f>
        <v>70</v>
      </c>
      <c r="F66" s="67">
        <f>SUM(F67:F68)</f>
        <v>70</v>
      </c>
      <c r="G66" s="10">
        <f>F66+Mrz!G66</f>
        <v>408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F67+Mrz!G67</f>
        <v>0</v>
      </c>
    </row>
    <row r="68" spans="1:7" outlineLevel="1" x14ac:dyDescent="0.2">
      <c r="A68" s="5"/>
      <c r="B68" s="5"/>
      <c r="D68" s="5" t="s">
        <v>10</v>
      </c>
      <c r="E68" s="68">
        <v>70</v>
      </c>
      <c r="F68" s="68">
        <f>E68</f>
        <v>70</v>
      </c>
      <c r="G68" s="8">
        <f>F68+Mrz!G68</f>
        <v>408</v>
      </c>
    </row>
    <row r="69" spans="1:7" x14ac:dyDescent="0.2">
      <c r="A69" s="5"/>
      <c r="B69" s="5"/>
      <c r="C69" s="9" t="s">
        <v>2</v>
      </c>
      <c r="D69" s="5"/>
      <c r="E69" s="67">
        <f>SUM(E70:E71)</f>
        <v>189</v>
      </c>
      <c r="F69" s="67">
        <f>SUM(F70:F71)</f>
        <v>288</v>
      </c>
      <c r="G69" s="10">
        <f>F69+Mrz!G69</f>
        <v>1058</v>
      </c>
    </row>
    <row r="70" spans="1:7" outlineLevel="1" x14ac:dyDescent="0.2">
      <c r="A70" s="5"/>
      <c r="B70" s="5"/>
      <c r="D70" s="5" t="s">
        <v>11</v>
      </c>
      <c r="E70" s="68">
        <v>156</v>
      </c>
      <c r="F70" s="68">
        <f>E70</f>
        <v>156</v>
      </c>
      <c r="G70" s="8">
        <f>F70+Mrz!G70</f>
        <v>514</v>
      </c>
    </row>
    <row r="71" spans="1:7" outlineLevel="1" x14ac:dyDescent="0.2">
      <c r="A71" s="5"/>
      <c r="B71" s="5"/>
      <c r="C71" s="5"/>
      <c r="D71" s="5" t="s">
        <v>12</v>
      </c>
      <c r="E71" s="68">
        <v>33</v>
      </c>
      <c r="F71" s="68">
        <f>E71*4</f>
        <v>132</v>
      </c>
      <c r="G71" s="8">
        <f>F71+Mrz!G71</f>
        <v>544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10878</v>
      </c>
      <c r="G72" s="13">
        <f>F72+Mrz!G72</f>
        <v>35860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17731</v>
      </c>
      <c r="G74" s="10">
        <f>F74+Mrz!G74</f>
        <v>59597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6853</v>
      </c>
      <c r="G75" s="8">
        <f>F75+Mrz!G75</f>
        <v>23737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10878</v>
      </c>
      <c r="G76" s="8">
        <f>F76+Mrz!G76</f>
        <v>35860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5328</v>
      </c>
      <c r="G77" s="10">
        <f>F77+Mrz!G77</f>
        <v>21191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8">
        <f>F78+Mrz!G78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5328</v>
      </c>
      <c r="G79" s="8">
        <f>F79+Mrz!G79</f>
        <v>21191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2300</v>
      </c>
      <c r="F81" s="65">
        <f>SUM(F82,F96)</f>
        <v>5010</v>
      </c>
      <c r="G81" s="16">
        <f>F81+Mrz!G81</f>
        <v>24125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2300</v>
      </c>
      <c r="F82" s="66">
        <f>SUM(F83:F86,F90,F93)</f>
        <v>2447</v>
      </c>
      <c r="G82" s="13">
        <f>F82+Mrz!G82</f>
        <v>13235</v>
      </c>
    </row>
    <row r="83" spans="1:7" x14ac:dyDescent="0.2">
      <c r="A83" s="5"/>
      <c r="B83" s="5"/>
      <c r="C83" s="9" t="s">
        <v>6</v>
      </c>
      <c r="D83" s="5"/>
      <c r="E83" s="67">
        <v>1260</v>
      </c>
      <c r="F83" s="67">
        <f>E83</f>
        <v>1260</v>
      </c>
      <c r="G83" s="10">
        <f>F83+Mrz!G83</f>
        <v>6660</v>
      </c>
    </row>
    <row r="84" spans="1:7" x14ac:dyDescent="0.2">
      <c r="A84" s="5"/>
      <c r="B84" s="5"/>
      <c r="C84" s="9" t="s">
        <v>7</v>
      </c>
      <c r="D84" s="5"/>
      <c r="E84" s="67">
        <v>380</v>
      </c>
      <c r="F84" s="67">
        <f>E84</f>
        <v>380</v>
      </c>
      <c r="G84" s="10">
        <f>F84+Mrz!G84</f>
        <v>2025</v>
      </c>
    </row>
    <row r="85" spans="1:7" x14ac:dyDescent="0.2">
      <c r="A85" s="5"/>
      <c r="B85" s="5"/>
      <c r="C85" s="9" t="s">
        <v>8</v>
      </c>
      <c r="D85" s="5"/>
      <c r="E85" s="67">
        <v>356</v>
      </c>
      <c r="F85" s="67">
        <f>E85</f>
        <v>356</v>
      </c>
      <c r="G85" s="10">
        <f>F85+Mrz!G85</f>
        <v>2080</v>
      </c>
    </row>
    <row r="86" spans="1:7" x14ac:dyDescent="0.2">
      <c r="A86" s="5"/>
      <c r="B86" s="5"/>
      <c r="C86" s="9" t="s">
        <v>13</v>
      </c>
      <c r="D86" s="5"/>
      <c r="E86" s="67">
        <f>SUM(E87:E89)</f>
        <v>6</v>
      </c>
      <c r="F86" s="67">
        <f>SUM(F87:F89)</f>
        <v>6</v>
      </c>
      <c r="G86" s="10">
        <f>F86+Mrz!G86</f>
        <v>35</v>
      </c>
    </row>
    <row r="87" spans="1:7" outlineLevel="1" x14ac:dyDescent="0.2">
      <c r="A87" s="5"/>
      <c r="B87" s="5"/>
      <c r="C87" s="9"/>
      <c r="D87" s="5" t="s">
        <v>6</v>
      </c>
      <c r="E87" s="68">
        <v>6</v>
      </c>
      <c r="F87" s="68">
        <f>E87</f>
        <v>6</v>
      </c>
      <c r="G87" s="8">
        <f>F87+Mrz!G87</f>
        <v>35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F88+Mrz!G88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F89+Mrz!G89</f>
        <v>0</v>
      </c>
    </row>
    <row r="90" spans="1:7" x14ac:dyDescent="0.2">
      <c r="A90" s="5"/>
      <c r="B90" s="5"/>
      <c r="C90" s="9" t="s">
        <v>3</v>
      </c>
      <c r="E90" s="67">
        <f>SUM(E91:E92)</f>
        <v>173</v>
      </c>
      <c r="F90" s="67">
        <f>SUM(F91:F92)</f>
        <v>173</v>
      </c>
      <c r="G90" s="10">
        <f>F90+Mrz!G90</f>
        <v>1466</v>
      </c>
    </row>
    <row r="91" spans="1:7" outlineLevel="1" x14ac:dyDescent="0.2">
      <c r="A91" s="5"/>
      <c r="B91" s="5"/>
      <c r="D91" s="5" t="s">
        <v>9</v>
      </c>
      <c r="E91" s="68">
        <v>15</v>
      </c>
      <c r="F91" s="68">
        <f>E91</f>
        <v>15</v>
      </c>
      <c r="G91" s="8">
        <f>F91+Mrz!G91</f>
        <v>113</v>
      </c>
    </row>
    <row r="92" spans="1:7" outlineLevel="1" x14ac:dyDescent="0.2">
      <c r="A92" s="5"/>
      <c r="B92" s="5"/>
      <c r="D92" s="5" t="s">
        <v>10</v>
      </c>
      <c r="E92" s="68">
        <v>158</v>
      </c>
      <c r="F92" s="68">
        <f>E92</f>
        <v>158</v>
      </c>
      <c r="G92" s="8">
        <f>F92+Mrz!G92</f>
        <v>1353</v>
      </c>
    </row>
    <row r="93" spans="1:7" x14ac:dyDescent="0.2">
      <c r="A93" s="5"/>
      <c r="B93" s="5"/>
      <c r="C93" s="9" t="s">
        <v>2</v>
      </c>
      <c r="D93" s="5"/>
      <c r="E93" s="67">
        <f>SUM(E94:E95)</f>
        <v>125</v>
      </c>
      <c r="F93" s="67">
        <f>SUM(F94:F95)</f>
        <v>272</v>
      </c>
      <c r="G93" s="10">
        <f>F93+Mrz!G93</f>
        <v>969</v>
      </c>
    </row>
    <row r="94" spans="1:7" outlineLevel="1" x14ac:dyDescent="0.2">
      <c r="A94" s="5"/>
      <c r="B94" s="5"/>
      <c r="D94" s="5" t="s">
        <v>11</v>
      </c>
      <c r="E94" s="68">
        <v>76</v>
      </c>
      <c r="F94" s="68">
        <f>E94</f>
        <v>76</v>
      </c>
      <c r="G94" s="8">
        <f>F94+Mrz!G94</f>
        <v>277</v>
      </c>
    </row>
    <row r="95" spans="1:7" outlineLevel="1" x14ac:dyDescent="0.2">
      <c r="A95" s="5"/>
      <c r="B95" s="5"/>
      <c r="C95" s="5"/>
      <c r="D95" s="5" t="s">
        <v>12</v>
      </c>
      <c r="E95" s="68">
        <v>49</v>
      </c>
      <c r="F95" s="68">
        <f>E95*4</f>
        <v>196</v>
      </c>
      <c r="G95" s="8">
        <f>F95+Mrz!G95</f>
        <v>692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2563</v>
      </c>
      <c r="G96" s="13">
        <f>F96+Mrz!G96</f>
        <v>10890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4566</v>
      </c>
      <c r="G98" s="10">
        <f>F98+Mrz!G98</f>
        <v>21404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2091</v>
      </c>
      <c r="G99" s="8">
        <f>F99+Mrz!G99</f>
        <v>11155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SUM(F96)-88</f>
        <v>2475</v>
      </c>
      <c r="G100" s="8">
        <f>F100+Mrz!G100</f>
        <v>10249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1489</v>
      </c>
      <c r="G101" s="10">
        <f>F101+Mrz!G101</f>
        <v>8343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1166</v>
      </c>
      <c r="G102" s="8">
        <f>F102+Mrz!G102</f>
        <v>6269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323</v>
      </c>
      <c r="G103" s="8">
        <f>F103+Mrz!G103</f>
        <v>2074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2874</v>
      </c>
      <c r="F105" s="65">
        <f>SUM(F106,F120)</f>
        <v>3628</v>
      </c>
      <c r="G105" s="16">
        <f>F105+Mrz!G105</f>
        <v>17151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2874</v>
      </c>
      <c r="F106" s="66">
        <f>SUM(F107:F110,F114,F117)</f>
        <v>2877</v>
      </c>
      <c r="G106" s="13">
        <f>F106+Mrz!G106</f>
        <v>8579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F107+Mrz!G107</f>
        <v>1364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F108+Mrz!G108</f>
        <v>0</v>
      </c>
    </row>
    <row r="109" spans="1:7" x14ac:dyDescent="0.2">
      <c r="A109" s="5"/>
      <c r="B109" s="5"/>
      <c r="C109" s="9" t="s">
        <v>8</v>
      </c>
      <c r="D109" s="5"/>
      <c r="E109" s="67">
        <v>2684</v>
      </c>
      <c r="F109" s="67">
        <f>E109</f>
        <v>2684</v>
      </c>
      <c r="G109" s="10">
        <f>F109+Mrz!G109</f>
        <v>6688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F110+Mrz!G110</f>
        <v>8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F111+Mrz!G111</f>
        <v>6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F112+Mrz!G112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F113+Mrz!G113</f>
        <v>2</v>
      </c>
    </row>
    <row r="114" spans="1:9" x14ac:dyDescent="0.2">
      <c r="A114" s="5"/>
      <c r="B114" s="5"/>
      <c r="C114" s="9" t="s">
        <v>3</v>
      </c>
      <c r="E114" s="67">
        <f>SUM(E115:E116)</f>
        <v>188</v>
      </c>
      <c r="F114" s="67">
        <f>SUM(F115:F116)</f>
        <v>188</v>
      </c>
      <c r="G114" s="10">
        <f>F114+Mrz!G114</f>
        <v>478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F115+Mrz!G115</f>
        <v>4</v>
      </c>
    </row>
    <row r="116" spans="1:9" outlineLevel="1" x14ac:dyDescent="0.2">
      <c r="A116" s="5"/>
      <c r="B116" s="5"/>
      <c r="D116" s="5" t="s">
        <v>10</v>
      </c>
      <c r="E116" s="68">
        <v>188</v>
      </c>
      <c r="F116" s="68">
        <f>E116</f>
        <v>188</v>
      </c>
      <c r="G116" s="8">
        <f>F116+Mrz!G116</f>
        <v>474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2</v>
      </c>
      <c r="F117" s="67">
        <f>SUM(F118:F119)</f>
        <v>5</v>
      </c>
      <c r="G117" s="10">
        <f>F117+Mrz!G117</f>
        <v>41</v>
      </c>
    </row>
    <row r="118" spans="1:9" outlineLevel="1" x14ac:dyDescent="0.2">
      <c r="A118" s="5"/>
      <c r="B118" s="5"/>
      <c r="D118" s="5" t="s">
        <v>11</v>
      </c>
      <c r="E118" s="68">
        <v>1</v>
      </c>
      <c r="F118" s="68">
        <f>E118</f>
        <v>1</v>
      </c>
      <c r="G118" s="8">
        <f>F118+Mrz!G118</f>
        <v>9</v>
      </c>
    </row>
    <row r="119" spans="1:9" outlineLevel="1" x14ac:dyDescent="0.2">
      <c r="A119" s="5"/>
      <c r="B119" s="5"/>
      <c r="C119" s="5"/>
      <c r="D119" s="5" t="s">
        <v>12</v>
      </c>
      <c r="E119" s="68">
        <v>1</v>
      </c>
      <c r="F119" s="68">
        <f>E119*4</f>
        <v>4</v>
      </c>
      <c r="G119" s="8">
        <f>F119+Mrz!G119</f>
        <v>32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751</v>
      </c>
      <c r="G120" s="13">
        <f>F120+Mrz!G120</f>
        <v>8572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F122+Mrz!G122</f>
        <v>7996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F123+Mrz!G123</f>
        <v>1608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8">
        <f>F124+Mrz!G124</f>
        <v>6388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3628</v>
      </c>
      <c r="G125" s="10">
        <f>F125+Mrz!G125</f>
        <v>15434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2877</v>
      </c>
      <c r="G126" s="8">
        <f>F126+Mrz!G126</f>
        <v>7143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751</v>
      </c>
      <c r="G127" s="8">
        <f>F127+Mrz!G127</f>
        <v>8291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3587</v>
      </c>
      <c r="F129" s="65">
        <f>SUM(F130,F145)</f>
        <v>4328</v>
      </c>
      <c r="G129" s="16">
        <f>F129+Mrz!G129</f>
        <v>12043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3587</v>
      </c>
      <c r="F130" s="66">
        <f>SUM(F131:F134,F138,F141,F144)</f>
        <v>3599</v>
      </c>
      <c r="G130" s="13">
        <f>F130+Mrz!G130</f>
        <v>9631</v>
      </c>
    </row>
    <row r="131" spans="1:7" x14ac:dyDescent="0.2">
      <c r="A131" s="5"/>
      <c r="B131" s="5"/>
      <c r="C131" s="9" t="s">
        <v>6</v>
      </c>
      <c r="D131" s="5"/>
      <c r="E131" s="67">
        <v>0</v>
      </c>
      <c r="F131" s="67">
        <f>E131</f>
        <v>0</v>
      </c>
      <c r="G131" s="10">
        <f>F131+Mrz!G131</f>
        <v>1026</v>
      </c>
    </row>
    <row r="132" spans="1:7" x14ac:dyDescent="0.2">
      <c r="A132" s="5"/>
      <c r="B132" s="5"/>
      <c r="C132" s="9" t="s">
        <v>7</v>
      </c>
      <c r="D132" s="5"/>
      <c r="E132" s="67">
        <v>3196</v>
      </c>
      <c r="F132" s="67">
        <f>E132</f>
        <v>3196</v>
      </c>
      <c r="G132" s="10">
        <f>F132+Mrz!G132</f>
        <v>7361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F133+Mrz!G133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25</v>
      </c>
      <c r="F134" s="67">
        <f>SUM(F135:F137)</f>
        <v>25</v>
      </c>
      <c r="G134" s="10">
        <f>F134+Mrz!G134</f>
        <v>42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8">
        <f>F135+Mrz!G135</f>
        <v>10</v>
      </c>
    </row>
    <row r="136" spans="1:7" outlineLevel="1" x14ac:dyDescent="0.2">
      <c r="A136" s="5"/>
      <c r="B136" s="5"/>
      <c r="C136" s="9"/>
      <c r="D136" s="5" t="s">
        <v>7</v>
      </c>
      <c r="E136" s="68">
        <v>25</v>
      </c>
      <c r="F136" s="68">
        <f>E136</f>
        <v>25</v>
      </c>
      <c r="G136" s="8">
        <f>F136+Mrz!G136</f>
        <v>32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F137+Mrz!G137</f>
        <v>0</v>
      </c>
    </row>
    <row r="138" spans="1:7" x14ac:dyDescent="0.2">
      <c r="A138" s="5"/>
      <c r="B138" s="5"/>
      <c r="C138" s="9" t="s">
        <v>3</v>
      </c>
      <c r="E138" s="67">
        <f>SUM(E139:E140)</f>
        <v>331</v>
      </c>
      <c r="F138" s="67">
        <f>SUM(F139:F140)</f>
        <v>331</v>
      </c>
      <c r="G138" s="10">
        <f>F138+Mrz!G138</f>
        <v>997</v>
      </c>
    </row>
    <row r="139" spans="1:7" outlineLevel="1" x14ac:dyDescent="0.2">
      <c r="A139" s="5"/>
      <c r="B139" s="5"/>
      <c r="D139" s="5" t="s">
        <v>9</v>
      </c>
      <c r="E139" s="68">
        <v>2</v>
      </c>
      <c r="F139" s="68">
        <f>E139</f>
        <v>2</v>
      </c>
      <c r="G139" s="8">
        <f>F139+Mrz!G139</f>
        <v>76</v>
      </c>
    </row>
    <row r="140" spans="1:7" outlineLevel="1" x14ac:dyDescent="0.2">
      <c r="A140" s="5"/>
      <c r="B140" s="5"/>
      <c r="D140" s="5" t="s">
        <v>10</v>
      </c>
      <c r="E140" s="68">
        <v>329</v>
      </c>
      <c r="F140" s="68">
        <f>E140</f>
        <v>329</v>
      </c>
      <c r="G140" s="8">
        <f>F140+Mrz!G140</f>
        <v>921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35</v>
      </c>
      <c r="F141" s="67">
        <f>SUM(F142:F143)</f>
        <v>47</v>
      </c>
      <c r="G141" s="10">
        <f>F141+Mrz!G141</f>
        <v>205</v>
      </c>
    </row>
    <row r="142" spans="1:7" outlineLevel="1" x14ac:dyDescent="0.2">
      <c r="A142" s="5"/>
      <c r="B142" s="5"/>
      <c r="D142" s="5" t="s">
        <v>11</v>
      </c>
      <c r="E142" s="68">
        <v>31</v>
      </c>
      <c r="F142" s="68">
        <f>E142</f>
        <v>31</v>
      </c>
      <c r="G142" s="8">
        <f>F142+Mrz!G142</f>
        <v>117</v>
      </c>
    </row>
    <row r="143" spans="1:7" outlineLevel="1" x14ac:dyDescent="0.2">
      <c r="A143" s="5"/>
      <c r="B143" s="5"/>
      <c r="C143" s="5"/>
      <c r="D143" s="5" t="s">
        <v>12</v>
      </c>
      <c r="E143" s="68">
        <v>4</v>
      </c>
      <c r="F143" s="68">
        <f>E143*4</f>
        <v>16</v>
      </c>
      <c r="G143" s="8">
        <f>F143+Mrz!G143</f>
        <v>88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F144+Mrz!G144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729</v>
      </c>
      <c r="G145" s="13">
        <f>F145+Mrz!G145</f>
        <v>2412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4328</v>
      </c>
      <c r="G147" s="10">
        <f>F147+Mrz!G147</f>
        <v>12043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3599</v>
      </c>
      <c r="G148" s="8">
        <f>F148+Mrz!G148</f>
        <v>9631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729</v>
      </c>
      <c r="G149" s="8">
        <f>F149+Mrz!G149</f>
        <v>2412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4326</v>
      </c>
      <c r="G150" s="10">
        <f>F150+Mrz!G150</f>
        <v>10256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3597</v>
      </c>
      <c r="G151" s="8">
        <f>F151+Mrz!G151</f>
        <v>8358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729</v>
      </c>
      <c r="G152" s="8">
        <f>F152+Mrz!G152</f>
        <v>1898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978</v>
      </c>
      <c r="F154" s="65">
        <f>SUM(F155,F169)</f>
        <v>2444</v>
      </c>
      <c r="G154" s="16">
        <f>F154+Mrz!G154</f>
        <v>11872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978</v>
      </c>
      <c r="F155" s="66">
        <f>SUM(F156:F159,F163,F166)</f>
        <v>1125</v>
      </c>
      <c r="G155" s="13">
        <f>F155+Mrz!G155</f>
        <v>6463</v>
      </c>
    </row>
    <row r="156" spans="1:7" x14ac:dyDescent="0.2">
      <c r="A156" s="5"/>
      <c r="B156" s="5"/>
      <c r="C156" s="9" t="s">
        <v>6</v>
      </c>
      <c r="D156" s="5"/>
      <c r="E156" s="67">
        <v>662</v>
      </c>
      <c r="F156" s="67">
        <f>E156</f>
        <v>662</v>
      </c>
      <c r="G156" s="10">
        <f>F156+Mrz!G156</f>
        <v>1815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F157+Mrz!G157</f>
        <v>2174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F158+Mrz!G158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18</v>
      </c>
      <c r="F159" s="67">
        <f>SUM(F160:F162)</f>
        <v>18</v>
      </c>
      <c r="G159" s="10">
        <f>F159+Mrz!G159</f>
        <v>39</v>
      </c>
    </row>
    <row r="160" spans="1:7" outlineLevel="1" x14ac:dyDescent="0.2">
      <c r="A160" s="5"/>
      <c r="B160" s="5"/>
      <c r="C160" s="9"/>
      <c r="D160" s="5" t="s">
        <v>6</v>
      </c>
      <c r="E160" s="68">
        <v>18</v>
      </c>
      <c r="F160" s="68">
        <f>E160</f>
        <v>18</v>
      </c>
      <c r="G160" s="8">
        <f>F160+Mrz!G160</f>
        <v>39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F161+Mrz!G161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F162+Mrz!G162</f>
        <v>0</v>
      </c>
    </row>
    <row r="163" spans="1:7" x14ac:dyDescent="0.2">
      <c r="A163" s="5"/>
      <c r="B163" s="5"/>
      <c r="C163" s="9" t="s">
        <v>3</v>
      </c>
      <c r="E163" s="67">
        <f>SUM(E164:E165)</f>
        <v>173</v>
      </c>
      <c r="F163" s="67">
        <f>SUM(F164:F165)</f>
        <v>173</v>
      </c>
      <c r="G163" s="10">
        <f>F163+Mrz!G163</f>
        <v>1466</v>
      </c>
    </row>
    <row r="164" spans="1:7" outlineLevel="1" x14ac:dyDescent="0.2">
      <c r="A164" s="5"/>
      <c r="B164" s="5"/>
      <c r="D164" s="5" t="s">
        <v>9</v>
      </c>
      <c r="E164" s="68">
        <v>15</v>
      </c>
      <c r="F164" s="68">
        <f>E164</f>
        <v>15</v>
      </c>
      <c r="G164" s="8">
        <f>F164+Mrz!G164</f>
        <v>113</v>
      </c>
    </row>
    <row r="165" spans="1:7" outlineLevel="1" x14ac:dyDescent="0.2">
      <c r="A165" s="5"/>
      <c r="B165" s="5"/>
      <c r="D165" s="5" t="s">
        <v>10</v>
      </c>
      <c r="E165" s="68">
        <v>158</v>
      </c>
      <c r="F165" s="68">
        <f>E165</f>
        <v>158</v>
      </c>
      <c r="G165" s="8">
        <f>F165+Mrz!G165</f>
        <v>1353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125</v>
      </c>
      <c r="F166" s="67">
        <f>SUM(F167:F168)</f>
        <v>272</v>
      </c>
      <c r="G166" s="10">
        <f>F166+Mrz!G166</f>
        <v>969</v>
      </c>
    </row>
    <row r="167" spans="1:7" outlineLevel="1" x14ac:dyDescent="0.2">
      <c r="A167" s="5"/>
      <c r="B167" s="5"/>
      <c r="D167" s="5" t="s">
        <v>11</v>
      </c>
      <c r="E167" s="68">
        <v>76</v>
      </c>
      <c r="F167" s="68">
        <f>E167</f>
        <v>76</v>
      </c>
      <c r="G167" s="8">
        <f>F167+Mrz!G167</f>
        <v>277</v>
      </c>
    </row>
    <row r="168" spans="1:7" outlineLevel="1" x14ac:dyDescent="0.2">
      <c r="A168" s="5"/>
      <c r="B168" s="5"/>
      <c r="C168" s="5"/>
      <c r="D168" s="5" t="s">
        <v>12</v>
      </c>
      <c r="E168" s="68">
        <v>49</v>
      </c>
      <c r="F168" s="68">
        <f>E168*4</f>
        <v>196</v>
      </c>
      <c r="G168" s="8">
        <f>F168+Mrz!G168</f>
        <v>692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1319</v>
      </c>
      <c r="G169" s="13">
        <f>F169+Mrz!G169</f>
        <v>5409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2444</v>
      </c>
      <c r="G171" s="10">
        <f>F171+Mrz!G171</f>
        <v>11872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1125</v>
      </c>
      <c r="G172" s="8">
        <f>F172+Mrz!G172</f>
        <v>6463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1319</v>
      </c>
      <c r="G173" s="8">
        <f>F173+Mrz!G173</f>
        <v>5409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F174+Mrz!G174</f>
        <v>4048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F175+Mrz!G175</f>
        <v>3186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F176+Mrz!G176</f>
        <v>862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0</v>
      </c>
      <c r="F178" s="65">
        <f>SUM(F179,F195)</f>
        <v>0</v>
      </c>
      <c r="G178" s="16">
        <f>F178+Mrz!G178</f>
        <v>6528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0</v>
      </c>
      <c r="F179" s="66">
        <f>SUM(F180:F183,F187,F190,F193:F194)</f>
        <v>0</v>
      </c>
      <c r="G179" s="13">
        <f>F179+Mrz!G179</f>
        <v>3473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F180+Mrz!G180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F181+Mrz!G181</f>
        <v>0</v>
      </c>
    </row>
    <row r="182" spans="1:7" x14ac:dyDescent="0.2">
      <c r="A182" s="5"/>
      <c r="B182" s="5"/>
      <c r="C182" s="9" t="s">
        <v>8</v>
      </c>
      <c r="D182" s="5"/>
      <c r="E182" s="67">
        <v>0</v>
      </c>
      <c r="F182" s="67">
        <f>E182</f>
        <v>0</v>
      </c>
      <c r="G182" s="10">
        <f>F182+Mrz!G182</f>
        <v>2874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0</v>
      </c>
      <c r="F183" s="67">
        <f>SUM(F184:F186)</f>
        <v>0</v>
      </c>
      <c r="G183" s="10">
        <f>F183+Mrz!G183</f>
        <v>15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F184+Mrz!G184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F185+Mrz!G185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0</v>
      </c>
      <c r="F186" s="68">
        <f>E186</f>
        <v>0</v>
      </c>
      <c r="G186" s="8">
        <f>F186+Mrz!G186</f>
        <v>15</v>
      </c>
    </row>
    <row r="187" spans="1:7" x14ac:dyDescent="0.2">
      <c r="A187" s="5"/>
      <c r="B187" s="5"/>
      <c r="C187" s="9" t="s">
        <v>3</v>
      </c>
      <c r="E187" s="67">
        <f>SUM(E188:E189)</f>
        <v>0</v>
      </c>
      <c r="F187" s="67">
        <f>SUM(F188:F189)</f>
        <v>0</v>
      </c>
      <c r="G187" s="10">
        <f>F187+Mrz!G187</f>
        <v>384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F188+Mrz!G188</f>
        <v>0</v>
      </c>
    </row>
    <row r="189" spans="1:7" outlineLevel="1" x14ac:dyDescent="0.2">
      <c r="A189" s="5"/>
      <c r="B189" s="5"/>
      <c r="D189" s="5" t="s">
        <v>10</v>
      </c>
      <c r="E189" s="68">
        <v>0</v>
      </c>
      <c r="F189" s="68">
        <f>E189</f>
        <v>0</v>
      </c>
      <c r="G189" s="8">
        <f>F189+Mrz!G189</f>
        <v>384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0</v>
      </c>
      <c r="F190" s="67">
        <f>SUM(F191:F192)</f>
        <v>0</v>
      </c>
      <c r="G190" s="10">
        <f>F190+Mrz!G190</f>
        <v>200</v>
      </c>
    </row>
    <row r="191" spans="1:7" outlineLevel="1" x14ac:dyDescent="0.2">
      <c r="A191" s="5"/>
      <c r="B191" s="5"/>
      <c r="D191" s="5" t="s">
        <v>11</v>
      </c>
      <c r="E191" s="68">
        <v>0</v>
      </c>
      <c r="F191" s="68">
        <f>E191</f>
        <v>0</v>
      </c>
      <c r="G191" s="8">
        <f>F191+Mrz!G191</f>
        <v>36</v>
      </c>
    </row>
    <row r="192" spans="1:7" outlineLevel="1" x14ac:dyDescent="0.2">
      <c r="A192" s="5"/>
      <c r="B192" s="5"/>
      <c r="C192" s="5"/>
      <c r="D192" s="5" t="s">
        <v>12</v>
      </c>
      <c r="E192" s="68">
        <v>0</v>
      </c>
      <c r="F192" s="68">
        <f>E192*4</f>
        <v>0</v>
      </c>
      <c r="G192" s="8">
        <f>F192+Mrz!G192</f>
        <v>164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F193+Mrz!G193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F194+Mrz!G194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0</v>
      </c>
      <c r="G195" s="13">
        <f>F195+Mrz!G195</f>
        <v>3055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0</v>
      </c>
      <c r="G197" s="10">
        <f>F197+Mrz!G197</f>
        <v>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f>SUM(F180,F181,F184,F185,F188,F189,F191,F192,F193,F194)</f>
        <v>0</v>
      </c>
      <c r="G198" s="8">
        <f>F198+Mrz!G198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f>SUM(F195)</f>
        <v>0</v>
      </c>
      <c r="G199" s="8">
        <f>F199+Mrz!G199</f>
        <v>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0</v>
      </c>
      <c r="G200" s="10">
        <f>F200+Mrz!G200</f>
        <v>6528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0</v>
      </c>
      <c r="G201" s="8">
        <f>F201+Mrz!G201</f>
        <v>3473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f>SUM(F195)</f>
        <v>0</v>
      </c>
      <c r="G202" s="8">
        <f>F202+Mrz!G202</f>
        <v>3055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2660</v>
      </c>
      <c r="F204" s="65">
        <f>SUM(F205,F219)</f>
        <v>8093</v>
      </c>
      <c r="G204" s="16">
        <f>F204+Mrz!G204</f>
        <v>29574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2660</v>
      </c>
      <c r="F205" s="66">
        <f>SUM(F206:F209,F213,F216)</f>
        <v>2663</v>
      </c>
      <c r="G205" s="13">
        <f>F205+Mrz!G205</f>
        <v>12213</v>
      </c>
    </row>
    <row r="206" spans="1:7" x14ac:dyDescent="0.2">
      <c r="A206" s="5"/>
      <c r="B206" s="5"/>
      <c r="C206" s="9" t="s">
        <v>6</v>
      </c>
      <c r="D206" s="5"/>
      <c r="E206" s="67">
        <v>0</v>
      </c>
      <c r="F206" s="67">
        <f>E206</f>
        <v>0</v>
      </c>
      <c r="G206" s="10">
        <f>F206+Mrz!G206</f>
        <v>1586</v>
      </c>
    </row>
    <row r="207" spans="1:7" x14ac:dyDescent="0.2">
      <c r="A207" s="5"/>
      <c r="B207" s="5"/>
      <c r="C207" s="9" t="s">
        <v>7</v>
      </c>
      <c r="D207" s="5"/>
      <c r="E207" s="67">
        <v>2599</v>
      </c>
      <c r="F207" s="67">
        <f>E207</f>
        <v>2599</v>
      </c>
      <c r="G207" s="10">
        <f>F207+Mrz!G207</f>
        <v>10377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F208+Mrz!G208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55</v>
      </c>
      <c r="F209" s="67">
        <f>SUM(F210:F212)</f>
        <v>55</v>
      </c>
      <c r="G209" s="10">
        <f>F209+Mrz!G209</f>
        <v>214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F210+Mrz!G210</f>
        <v>18</v>
      </c>
    </row>
    <row r="211" spans="1:7" outlineLevel="1" x14ac:dyDescent="0.2">
      <c r="A211" s="5"/>
      <c r="B211" s="5"/>
      <c r="C211" s="9"/>
      <c r="D211" s="5" t="s">
        <v>7</v>
      </c>
      <c r="E211" s="68">
        <v>55</v>
      </c>
      <c r="F211" s="68">
        <f>E211</f>
        <v>55</v>
      </c>
      <c r="G211" s="8">
        <f>F211+Mrz!G211</f>
        <v>196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F212+Mrz!G212</f>
        <v>0</v>
      </c>
    </row>
    <row r="213" spans="1:7" x14ac:dyDescent="0.2">
      <c r="A213" s="5"/>
      <c r="B213" s="5"/>
      <c r="C213" s="9" t="s">
        <v>3</v>
      </c>
      <c r="E213" s="67">
        <f>SUM(E214:E215)</f>
        <v>3</v>
      </c>
      <c r="F213" s="67">
        <f>SUM(F214:F215)</f>
        <v>3</v>
      </c>
      <c r="G213" s="10">
        <f>F213+Mrz!G213</f>
        <v>13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F214+Mrz!G214</f>
        <v>0</v>
      </c>
    </row>
    <row r="215" spans="1:7" outlineLevel="1" x14ac:dyDescent="0.2">
      <c r="A215" s="5"/>
      <c r="B215" s="5"/>
      <c r="D215" s="5" t="s">
        <v>10</v>
      </c>
      <c r="E215" s="68">
        <v>3</v>
      </c>
      <c r="F215" s="68">
        <f>E215</f>
        <v>3</v>
      </c>
      <c r="G215" s="8">
        <f>F215+Mrz!G215</f>
        <v>5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3</v>
      </c>
      <c r="F216" s="67">
        <f>SUM(F217:F218)</f>
        <v>6</v>
      </c>
      <c r="G216" s="10">
        <f>F216+Mrz!G216</f>
        <v>23</v>
      </c>
    </row>
    <row r="217" spans="1:7" outlineLevel="1" x14ac:dyDescent="0.2">
      <c r="A217" s="5"/>
      <c r="B217" s="5"/>
      <c r="D217" s="5" t="s">
        <v>11</v>
      </c>
      <c r="E217" s="68">
        <v>2</v>
      </c>
      <c r="F217" s="68">
        <f>E217</f>
        <v>2</v>
      </c>
      <c r="G217" s="8">
        <f>F217+Mrz!G217</f>
        <v>19</v>
      </c>
    </row>
    <row r="218" spans="1:7" outlineLevel="1" x14ac:dyDescent="0.2">
      <c r="A218" s="5"/>
      <c r="B218" s="5"/>
      <c r="C218" s="5"/>
      <c r="D218" s="5" t="s">
        <v>12</v>
      </c>
      <c r="E218" s="68">
        <v>1</v>
      </c>
      <c r="F218" s="68">
        <f>E218*4</f>
        <v>4</v>
      </c>
      <c r="G218" s="8">
        <f>F218+Mrz!G218</f>
        <v>4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5430</v>
      </c>
      <c r="G219" s="13">
        <f>F219+Mrz!G219</f>
        <v>17361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8093</v>
      </c>
      <c r="G221" s="10">
        <f>F221+Mrz!G221</f>
        <v>29574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2663</v>
      </c>
      <c r="G222" s="8">
        <f>F222+Mrz!G222</f>
        <v>12213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5430</v>
      </c>
      <c r="G223" s="8">
        <f>F223+Mrz!G223</f>
        <v>17361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8093</v>
      </c>
      <c r="G224" s="10">
        <f>F224+Mrz!G224</f>
        <v>26782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2663</v>
      </c>
      <c r="G225" s="8">
        <f>F225+Mrz!G225</f>
        <v>10609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f>SUM(F219)</f>
        <v>5430</v>
      </c>
      <c r="G226" s="8">
        <f>F226+Mrz!G226</f>
        <v>16173</v>
      </c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2679</v>
      </c>
      <c r="F228" s="65">
        <f>SUM(F229,F243)</f>
        <v>6771</v>
      </c>
      <c r="G228" s="16">
        <f>F228+Mrz!G228</f>
        <v>19715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2679</v>
      </c>
      <c r="F229" s="66">
        <f>SUM(F230:F233,F237,F240)</f>
        <v>2679</v>
      </c>
      <c r="G229" s="13">
        <f>F229+Mrz!G229</f>
        <v>7783</v>
      </c>
    </row>
    <row r="230" spans="1:7" x14ac:dyDescent="0.2">
      <c r="A230" s="5"/>
      <c r="B230" s="5"/>
      <c r="C230" s="9" t="s">
        <v>6</v>
      </c>
      <c r="D230" s="5"/>
      <c r="E230" s="67">
        <v>2502</v>
      </c>
      <c r="F230" s="67">
        <f>E230</f>
        <v>2502</v>
      </c>
      <c r="G230" s="10">
        <f>F230+Mrz!G230</f>
        <v>7162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F231+Mrz!G231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F232+Mrz!G232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49</v>
      </c>
      <c r="F233" s="67">
        <f>SUM(F234:F236)</f>
        <v>49</v>
      </c>
      <c r="G233" s="10">
        <f>F233+Mrz!G233</f>
        <v>169</v>
      </c>
    </row>
    <row r="234" spans="1:7" outlineLevel="1" x14ac:dyDescent="0.2">
      <c r="A234" s="5"/>
      <c r="B234" s="5"/>
      <c r="C234" s="9"/>
      <c r="D234" s="5" t="s">
        <v>6</v>
      </c>
      <c r="E234" s="68">
        <v>49</v>
      </c>
      <c r="F234" s="68">
        <f>E234</f>
        <v>49</v>
      </c>
      <c r="G234" s="8">
        <f>F234+Mrz!G234</f>
        <v>169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F235+Mrz!G235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F236+Mrz!G236</f>
        <v>0</v>
      </c>
    </row>
    <row r="237" spans="1:7" x14ac:dyDescent="0.2">
      <c r="A237" s="5"/>
      <c r="B237" s="5"/>
      <c r="C237" s="9" t="s">
        <v>3</v>
      </c>
      <c r="E237" s="67">
        <f>SUM(E238:E239)</f>
        <v>38</v>
      </c>
      <c r="F237" s="67">
        <f>SUM(F238:F239)</f>
        <v>38</v>
      </c>
      <c r="G237" s="10">
        <f>F237+Mrz!G237</f>
        <v>184</v>
      </c>
    </row>
    <row r="238" spans="1:7" outlineLevel="1" x14ac:dyDescent="0.2">
      <c r="A238" s="5"/>
      <c r="B238" s="5"/>
      <c r="D238" s="5" t="s">
        <v>9</v>
      </c>
      <c r="E238" s="68">
        <v>38</v>
      </c>
      <c r="F238" s="68">
        <f>E238</f>
        <v>38</v>
      </c>
      <c r="G238" s="8">
        <f>F238+Mrz!G238</f>
        <v>184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F239+Mrz!G239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90</v>
      </c>
      <c r="F240" s="67">
        <f>SUM(F241:F242)</f>
        <v>90</v>
      </c>
      <c r="G240" s="10">
        <f>F240+Mrz!G240</f>
        <v>268</v>
      </c>
    </row>
    <row r="241" spans="1:7" outlineLevel="1" x14ac:dyDescent="0.2">
      <c r="A241" s="5"/>
      <c r="B241" s="5"/>
      <c r="D241" s="5" t="s">
        <v>11</v>
      </c>
      <c r="E241" s="68">
        <v>90</v>
      </c>
      <c r="F241" s="68">
        <f>E241</f>
        <v>90</v>
      </c>
      <c r="G241" s="8">
        <f>F241+Mrz!G241</f>
        <v>268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F242+Mrz!G242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4092</v>
      </c>
      <c r="G243" s="13">
        <f>F243+Mrz!G243</f>
        <v>11932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6771</v>
      </c>
      <c r="G245" s="10">
        <f>F245+Mrz!G245</f>
        <v>19715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2679</v>
      </c>
      <c r="G246" s="8">
        <f>F246+Mrz!G246</f>
        <v>7783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4092</v>
      </c>
      <c r="G247" s="8">
        <f>F247+Mrz!G247</f>
        <v>11932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F248+Mrz!G248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F249+Mrz!G249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8">
        <f>F250+Mrz!G250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51</v>
      </c>
      <c r="F255" s="72" t="s">
        <v>51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5212</v>
      </c>
      <c r="F257" s="13">
        <f>SUM(F258:F267)</f>
        <v>9127</v>
      </c>
      <c r="G257" s="13">
        <f>E257+Mrz!G257</f>
        <v>17026</v>
      </c>
    </row>
    <row r="258" spans="1:7" x14ac:dyDescent="0.2">
      <c r="B258" s="9" t="s">
        <v>71</v>
      </c>
      <c r="C258" s="9"/>
      <c r="D258" s="9"/>
      <c r="E258" s="10">
        <v>753</v>
      </c>
      <c r="F258" s="10">
        <v>1227</v>
      </c>
      <c r="G258" s="10">
        <f>E258+Mrz!G258</f>
        <v>2041</v>
      </c>
    </row>
    <row r="259" spans="1:7" x14ac:dyDescent="0.2">
      <c r="B259" s="9" t="s">
        <v>18</v>
      </c>
      <c r="C259" s="9"/>
      <c r="D259" s="9"/>
      <c r="E259" s="10">
        <v>1057</v>
      </c>
      <c r="F259" s="10">
        <v>1839</v>
      </c>
      <c r="G259" s="10">
        <f>E259+Mrz!G259</f>
        <v>4352</v>
      </c>
    </row>
    <row r="260" spans="1:7" x14ac:dyDescent="0.2">
      <c r="B260" s="9" t="s">
        <v>19</v>
      </c>
      <c r="C260" s="9"/>
      <c r="D260" s="9"/>
      <c r="E260" s="10">
        <v>587</v>
      </c>
      <c r="F260" s="10">
        <v>1296</v>
      </c>
      <c r="G260" s="10">
        <f>E260+Mrz!G260</f>
        <v>1478</v>
      </c>
    </row>
    <row r="261" spans="1:7" x14ac:dyDescent="0.2">
      <c r="B261" s="9" t="s">
        <v>20</v>
      </c>
      <c r="C261" s="9"/>
      <c r="D261" s="9"/>
      <c r="E261" s="10">
        <v>1024</v>
      </c>
      <c r="F261" s="10">
        <v>1374</v>
      </c>
      <c r="G261" s="10">
        <f>E261+Mrz!G261</f>
        <v>3201</v>
      </c>
    </row>
    <row r="262" spans="1:7" x14ac:dyDescent="0.2">
      <c r="B262" s="9" t="s">
        <v>21</v>
      </c>
      <c r="C262" s="9"/>
      <c r="D262" s="9"/>
      <c r="E262" s="10">
        <v>0</v>
      </c>
      <c r="F262" s="10">
        <v>418</v>
      </c>
      <c r="G262" s="10">
        <f>E262+Mrz!G262</f>
        <v>536</v>
      </c>
    </row>
    <row r="263" spans="1:7" x14ac:dyDescent="0.2">
      <c r="B263" s="9" t="s">
        <v>22</v>
      </c>
      <c r="C263" s="9"/>
      <c r="D263" s="9"/>
      <c r="E263" s="10">
        <v>139</v>
      </c>
      <c r="F263" s="10">
        <v>426</v>
      </c>
      <c r="G263" s="10">
        <f>E263+Mrz!G263</f>
        <v>411</v>
      </c>
    </row>
    <row r="264" spans="1:7" x14ac:dyDescent="0.2">
      <c r="B264" s="9" t="s">
        <v>23</v>
      </c>
      <c r="C264" s="9"/>
      <c r="D264" s="9"/>
      <c r="E264" s="10">
        <v>1024</v>
      </c>
      <c r="F264" s="10">
        <v>1374</v>
      </c>
      <c r="G264" s="10">
        <f>E264+Mrz!G264</f>
        <v>3201</v>
      </c>
    </row>
    <row r="265" spans="1:7" x14ac:dyDescent="0.2">
      <c r="B265" s="9" t="s">
        <v>24</v>
      </c>
      <c r="C265" s="9"/>
      <c r="D265" s="9"/>
      <c r="E265" s="10">
        <v>0</v>
      </c>
      <c r="F265" s="10">
        <v>0</v>
      </c>
      <c r="G265" s="10">
        <f>E265+Mrz!G265</f>
        <v>572</v>
      </c>
    </row>
    <row r="266" spans="1:7" x14ac:dyDescent="0.2">
      <c r="B266" s="9" t="s">
        <v>66</v>
      </c>
      <c r="C266" s="9"/>
      <c r="D266" s="9"/>
      <c r="E266" s="10">
        <v>298</v>
      </c>
      <c r="F266" s="10">
        <v>555</v>
      </c>
      <c r="G266" s="10">
        <f>E266+Mrz!G266</f>
        <v>649</v>
      </c>
    </row>
    <row r="267" spans="1:7" x14ac:dyDescent="0.2">
      <c r="B267" s="9" t="s">
        <v>70</v>
      </c>
      <c r="C267" s="9"/>
      <c r="D267" s="9"/>
      <c r="E267" s="10">
        <v>330</v>
      </c>
      <c r="F267" s="10">
        <v>618</v>
      </c>
      <c r="G267" s="10">
        <f>E267+Mrz!G267</f>
        <v>585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39</v>
      </c>
      <c r="F1" s="72" t="s">
        <v>39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33730</v>
      </c>
      <c r="F4" s="74">
        <f>SUM(F6,F31,F57,F81,F105,F129,F154,F178,F204,F228)</f>
        <v>77869</v>
      </c>
      <c r="G4" s="4">
        <f>F4+Apr!G4</f>
        <v>411053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3617</v>
      </c>
      <c r="F6" s="65">
        <f>SUM(F7,F22)</f>
        <v>9003</v>
      </c>
      <c r="G6" s="16">
        <f>F6+Apr!G6</f>
        <v>64333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3617</v>
      </c>
      <c r="F7" s="66">
        <f>SUM(F8:F11,F15,F18,F21)</f>
        <v>3806</v>
      </c>
      <c r="G7" s="13">
        <f>F7+Apr!G7</f>
        <v>42505</v>
      </c>
    </row>
    <row r="8" spans="1:7" x14ac:dyDescent="0.2">
      <c r="A8" s="5"/>
      <c r="B8" s="5"/>
      <c r="C8" s="9" t="s">
        <v>6</v>
      </c>
      <c r="D8" s="5"/>
      <c r="E8" s="67">
        <v>0</v>
      </c>
      <c r="F8" s="67">
        <f>E8</f>
        <v>0</v>
      </c>
      <c r="G8" s="10">
        <f>F8+Apr!G8</f>
        <v>5116</v>
      </c>
    </row>
    <row r="9" spans="1:7" x14ac:dyDescent="0.2">
      <c r="A9" s="5"/>
      <c r="B9" s="5"/>
      <c r="C9" s="9" t="s">
        <v>7</v>
      </c>
      <c r="D9" s="5"/>
      <c r="E9" s="67">
        <v>2933</v>
      </c>
      <c r="F9" s="67">
        <f>E9</f>
        <v>2933</v>
      </c>
      <c r="G9" s="10">
        <f>F9+Apr!G9</f>
        <v>28631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F10+Apr!G10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42</v>
      </c>
      <c r="F11" s="67">
        <f>SUM(F12:F14)</f>
        <v>42</v>
      </c>
      <c r="G11" s="10">
        <f>F11+Apr!G11</f>
        <v>287</v>
      </c>
    </row>
    <row r="12" spans="1:7" outlineLevel="1" x14ac:dyDescent="0.2">
      <c r="A12" s="5"/>
      <c r="B12" s="5"/>
      <c r="C12" s="9"/>
      <c r="D12" s="5" t="s">
        <v>6</v>
      </c>
      <c r="E12" s="68">
        <v>0</v>
      </c>
      <c r="F12" s="68">
        <f>E12</f>
        <v>0</v>
      </c>
      <c r="G12" s="8">
        <f>F12+Apr!G12</f>
        <v>90</v>
      </c>
    </row>
    <row r="13" spans="1:7" outlineLevel="1" x14ac:dyDescent="0.2">
      <c r="A13" s="5"/>
      <c r="B13" s="5"/>
      <c r="C13" s="9"/>
      <c r="D13" s="5" t="s">
        <v>7</v>
      </c>
      <c r="E13" s="68">
        <v>42</v>
      </c>
      <c r="F13" s="68">
        <f>E13</f>
        <v>42</v>
      </c>
      <c r="G13" s="8">
        <f>F13+Apr!G13</f>
        <v>197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F14+Apr!G14</f>
        <v>0</v>
      </c>
    </row>
    <row r="15" spans="1:7" x14ac:dyDescent="0.2">
      <c r="A15" s="5"/>
      <c r="B15" s="5"/>
      <c r="C15" s="9" t="s">
        <v>3</v>
      </c>
      <c r="E15" s="67">
        <f>SUM(E16:E17)</f>
        <v>409</v>
      </c>
      <c r="F15" s="67">
        <f>SUM(F16:F17)</f>
        <v>409</v>
      </c>
      <c r="G15" s="10">
        <f>F15+Apr!G15</f>
        <v>3768</v>
      </c>
    </row>
    <row r="16" spans="1:7" outlineLevel="1" x14ac:dyDescent="0.2">
      <c r="A16" s="5"/>
      <c r="B16" s="5"/>
      <c r="D16" s="5" t="s">
        <v>9</v>
      </c>
      <c r="E16" s="68">
        <v>50</v>
      </c>
      <c r="F16" s="68">
        <f>E16</f>
        <v>50</v>
      </c>
      <c r="G16" s="8">
        <f>F16+Apr!G16</f>
        <v>226</v>
      </c>
    </row>
    <row r="17" spans="1:7" outlineLevel="1" x14ac:dyDescent="0.2">
      <c r="A17" s="5"/>
      <c r="B17" s="5"/>
      <c r="D17" s="5" t="s">
        <v>10</v>
      </c>
      <c r="E17" s="68">
        <v>359</v>
      </c>
      <c r="F17" s="68">
        <f>E17</f>
        <v>359</v>
      </c>
      <c r="G17" s="8">
        <f>F17+Apr!G17</f>
        <v>3542</v>
      </c>
    </row>
    <row r="18" spans="1:7" x14ac:dyDescent="0.2">
      <c r="A18" s="5"/>
      <c r="B18" s="5"/>
      <c r="C18" s="9" t="s">
        <v>2</v>
      </c>
      <c r="D18" s="5"/>
      <c r="E18" s="67">
        <f>SUM(E19:E20)</f>
        <v>233</v>
      </c>
      <c r="F18" s="67">
        <f>SUM(F19:F20)</f>
        <v>422</v>
      </c>
      <c r="G18" s="10">
        <f>F18+Apr!G18</f>
        <v>3691</v>
      </c>
    </row>
    <row r="19" spans="1:7" outlineLevel="1" x14ac:dyDescent="0.2">
      <c r="A19" s="5"/>
      <c r="B19" s="5"/>
      <c r="D19" s="5" t="s">
        <v>11</v>
      </c>
      <c r="E19" s="68">
        <v>170</v>
      </c>
      <c r="F19" s="68">
        <f>E19</f>
        <v>170</v>
      </c>
      <c r="G19" s="8">
        <f>F19+Apr!G19</f>
        <v>1415</v>
      </c>
    </row>
    <row r="20" spans="1:7" outlineLevel="1" x14ac:dyDescent="0.2">
      <c r="A20" s="5"/>
      <c r="B20" s="5"/>
      <c r="C20" s="5"/>
      <c r="D20" s="5" t="s">
        <v>12</v>
      </c>
      <c r="E20" s="68">
        <v>63</v>
      </c>
      <c r="F20" s="68">
        <f>E20*4</f>
        <v>252</v>
      </c>
      <c r="G20" s="8">
        <f>F20+Apr!G20</f>
        <v>2276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F21+Apr!G21</f>
        <v>1012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5197</v>
      </c>
      <c r="G22" s="13">
        <f>F22+Apr!G22</f>
        <v>21828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9003</v>
      </c>
      <c r="G24" s="10">
        <f>F24+Apr!G24</f>
        <v>64333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3806</v>
      </c>
      <c r="G25" s="8">
        <f>F25+Apr!G25</f>
        <v>42505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5197</v>
      </c>
      <c r="G26" s="8">
        <f>F26+Apr!G26</f>
        <v>21828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6411</v>
      </c>
      <c r="G27" s="10">
        <f>F27+Apr!G27</f>
        <v>46630</v>
      </c>
    </row>
    <row r="28" spans="1:7" x14ac:dyDescent="0.2">
      <c r="A28" s="5"/>
      <c r="B28" s="5" t="s">
        <v>16</v>
      </c>
      <c r="C28" s="5"/>
      <c r="D28" s="5"/>
      <c r="E28" s="68"/>
      <c r="F28" s="68">
        <f>SUM(F9,F10,F13,F14,F17,F19,F20,F21)</f>
        <v>3756</v>
      </c>
      <c r="G28" s="8">
        <f>F28+Apr!G28</f>
        <v>35719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2655</v>
      </c>
      <c r="G29" s="8">
        <f>F29+Apr!G29</f>
        <v>10911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9656</v>
      </c>
      <c r="F31" s="65">
        <f>SUM(F32,F48)</f>
        <v>19127</v>
      </c>
      <c r="G31" s="16">
        <f>F31+Apr!G31</f>
        <v>116376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9656</v>
      </c>
      <c r="F32" s="66">
        <f>SUM(F33:F36,F40,F43,F46,F47)</f>
        <v>10265</v>
      </c>
      <c r="G32" s="13">
        <f>F32+Apr!G32</f>
        <v>74464</v>
      </c>
    </row>
    <row r="33" spans="1:7" x14ac:dyDescent="0.2">
      <c r="A33" s="5"/>
      <c r="B33" s="9"/>
      <c r="C33" s="9" t="s">
        <v>68</v>
      </c>
      <c r="D33" s="5"/>
      <c r="E33" s="67">
        <v>0</v>
      </c>
      <c r="F33" s="67">
        <f>E33</f>
        <v>0</v>
      </c>
      <c r="G33" s="10">
        <f>F33+Apr!G33</f>
        <v>0</v>
      </c>
    </row>
    <row r="34" spans="1:7" x14ac:dyDescent="0.2">
      <c r="A34" s="5"/>
      <c r="B34" s="5"/>
      <c r="C34" s="9" t="s">
        <v>25</v>
      </c>
      <c r="D34" s="5"/>
      <c r="E34" s="67">
        <v>8661</v>
      </c>
      <c r="F34" s="67">
        <f>E34</f>
        <v>8661</v>
      </c>
      <c r="G34" s="10">
        <f>F34+Apr!G34</f>
        <v>61460</v>
      </c>
    </row>
    <row r="35" spans="1:7" x14ac:dyDescent="0.2">
      <c r="A35" s="5"/>
      <c r="B35" s="5"/>
      <c r="C35" s="9" t="s">
        <v>69</v>
      </c>
      <c r="D35" s="5"/>
      <c r="E35" s="67">
        <v>36</v>
      </c>
      <c r="F35" s="67">
        <f>E35</f>
        <v>36</v>
      </c>
      <c r="G35" s="10">
        <f>F35+Apr!G35</f>
        <v>1368</v>
      </c>
    </row>
    <row r="36" spans="1:7" x14ac:dyDescent="0.2">
      <c r="A36" s="5"/>
      <c r="B36" s="5"/>
      <c r="C36" s="9" t="s">
        <v>13</v>
      </c>
      <c r="D36" s="5"/>
      <c r="E36" s="67">
        <f>SUM(E37:E39)</f>
        <v>137</v>
      </c>
      <c r="F36" s="67">
        <f>SUM(F37:F39)</f>
        <v>137</v>
      </c>
      <c r="G36" s="10">
        <f>F36+Apr!G36</f>
        <v>775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F37+Apr!G37</f>
        <v>0</v>
      </c>
    </row>
    <row r="38" spans="1:7" outlineLevel="1" x14ac:dyDescent="0.2">
      <c r="A38" s="5"/>
      <c r="B38" s="5"/>
      <c r="C38" s="9"/>
      <c r="D38" s="5" t="s">
        <v>25</v>
      </c>
      <c r="E38" s="68">
        <v>137</v>
      </c>
      <c r="F38" s="68">
        <f>E38</f>
        <v>137</v>
      </c>
      <c r="G38" s="8">
        <f>F38+Apr!G38</f>
        <v>775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F39+Apr!G39</f>
        <v>0</v>
      </c>
    </row>
    <row r="40" spans="1:7" x14ac:dyDescent="0.2">
      <c r="A40" s="5"/>
      <c r="B40" s="5"/>
      <c r="C40" s="9" t="s">
        <v>3</v>
      </c>
      <c r="E40" s="67">
        <f>SUM(E41:E42)</f>
        <v>392</v>
      </c>
      <c r="F40" s="67">
        <f>SUM(F41:F42)</f>
        <v>392</v>
      </c>
      <c r="G40" s="10">
        <f>F40+Apr!G40</f>
        <v>3446</v>
      </c>
    </row>
    <row r="41" spans="1:7" outlineLevel="1" x14ac:dyDescent="0.2">
      <c r="A41" s="5"/>
      <c r="B41" s="5"/>
      <c r="D41" s="5" t="s">
        <v>9</v>
      </c>
      <c r="E41" s="68">
        <v>6</v>
      </c>
      <c r="F41" s="68">
        <f>E41</f>
        <v>6</v>
      </c>
      <c r="G41" s="8">
        <f>F41+Apr!G41</f>
        <v>30</v>
      </c>
    </row>
    <row r="42" spans="1:7" outlineLevel="1" x14ac:dyDescent="0.2">
      <c r="A42" s="5"/>
      <c r="B42" s="5"/>
      <c r="D42" s="5" t="s">
        <v>10</v>
      </c>
      <c r="E42" s="68">
        <v>386</v>
      </c>
      <c r="F42" s="68">
        <f>E42</f>
        <v>386</v>
      </c>
      <c r="G42" s="8">
        <f>F42+Apr!G42</f>
        <v>3416</v>
      </c>
    </row>
    <row r="43" spans="1:7" x14ac:dyDescent="0.2">
      <c r="A43" s="5"/>
      <c r="B43" s="5"/>
      <c r="C43" s="9" t="s">
        <v>2</v>
      </c>
      <c r="D43" s="5"/>
      <c r="E43" s="67">
        <f>SUM(E44:E45)</f>
        <v>59</v>
      </c>
      <c r="F43" s="67">
        <f>SUM(F44:F45)</f>
        <v>137</v>
      </c>
      <c r="G43" s="10">
        <f>F43+Apr!G43</f>
        <v>874</v>
      </c>
    </row>
    <row r="44" spans="1:7" outlineLevel="1" x14ac:dyDescent="0.2">
      <c r="A44" s="5"/>
      <c r="B44" s="5"/>
      <c r="D44" s="5" t="s">
        <v>11</v>
      </c>
      <c r="E44" s="68">
        <v>33</v>
      </c>
      <c r="F44" s="68">
        <f>E44</f>
        <v>33</v>
      </c>
      <c r="G44" s="8">
        <f>F44+Apr!G44</f>
        <v>270</v>
      </c>
    </row>
    <row r="45" spans="1:7" outlineLevel="1" x14ac:dyDescent="0.2">
      <c r="A45" s="5"/>
      <c r="B45" s="5"/>
      <c r="C45" s="5"/>
      <c r="D45" s="5" t="s">
        <v>12</v>
      </c>
      <c r="E45" s="68">
        <v>26</v>
      </c>
      <c r="F45" s="68">
        <f>E45*4</f>
        <v>104</v>
      </c>
      <c r="G45" s="8">
        <f>F45+Apr!G45</f>
        <v>604</v>
      </c>
    </row>
    <row r="46" spans="1:7" x14ac:dyDescent="0.2">
      <c r="A46" s="5"/>
      <c r="B46" s="5"/>
      <c r="C46" s="9" t="s">
        <v>26</v>
      </c>
      <c r="D46" s="5"/>
      <c r="E46" s="67">
        <v>177</v>
      </c>
      <c r="F46" s="67">
        <f>E46*4</f>
        <v>708</v>
      </c>
      <c r="G46" s="10">
        <f>F46+Apr!G46</f>
        <v>5068</v>
      </c>
    </row>
    <row r="47" spans="1:7" x14ac:dyDescent="0.2">
      <c r="A47" s="5"/>
      <c r="B47" s="5"/>
      <c r="C47" s="9" t="s">
        <v>27</v>
      </c>
      <c r="D47" s="5"/>
      <c r="E47" s="67">
        <v>194</v>
      </c>
      <c r="F47" s="67">
        <f>E47</f>
        <v>194</v>
      </c>
      <c r="G47" s="10">
        <f>F47+Apr!G47</f>
        <v>1473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8862</v>
      </c>
      <c r="G48" s="13">
        <f>F48+Apr!G48</f>
        <v>41912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19091</v>
      </c>
      <c r="G50" s="10">
        <f>F50+Apr!G50</f>
        <v>115008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10229</v>
      </c>
      <c r="G51" s="8">
        <f>F51+Apr!G51</f>
        <v>73096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8862</v>
      </c>
      <c r="G52" s="8">
        <f>F52+Apr!G52</f>
        <v>41912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19121</v>
      </c>
      <c r="G53" s="10">
        <f>F53+Apr!G53</f>
        <v>116346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10259</v>
      </c>
      <c r="G54" s="8">
        <f>F54+Apr!G54</f>
        <v>74434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8862</v>
      </c>
      <c r="G55" s="8">
        <f>F55+Apr!G55</f>
        <v>41912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6864</v>
      </c>
      <c r="F57" s="65">
        <f>SUM(F58,F72)</f>
        <v>17925</v>
      </c>
      <c r="G57" s="16">
        <f>F57+Apr!G57</f>
        <v>77522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6864</v>
      </c>
      <c r="F58" s="66">
        <f>SUM(F59:F62,F66,F69)</f>
        <v>6966</v>
      </c>
      <c r="G58" s="13">
        <f>F58+Apr!G58</f>
        <v>30703</v>
      </c>
    </row>
    <row r="59" spans="1:7" x14ac:dyDescent="0.2">
      <c r="A59" s="5"/>
      <c r="B59" s="5"/>
      <c r="C59" s="9" t="s">
        <v>6</v>
      </c>
      <c r="D59" s="5"/>
      <c r="E59" s="67">
        <v>6560</v>
      </c>
      <c r="F59" s="67">
        <f>E59</f>
        <v>6560</v>
      </c>
      <c r="G59" s="10">
        <f>F59+Apr!G59</f>
        <v>28345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F60+Apr!G60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F61+Apr!G61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108</v>
      </c>
      <c r="F62" s="67">
        <f>SUM(F63:F65)</f>
        <v>108</v>
      </c>
      <c r="G62" s="10">
        <f>F62+Apr!G62</f>
        <v>594</v>
      </c>
    </row>
    <row r="63" spans="1:7" outlineLevel="1" x14ac:dyDescent="0.2">
      <c r="A63" s="5"/>
      <c r="B63" s="5"/>
      <c r="C63" s="9"/>
      <c r="D63" s="5" t="s">
        <v>6</v>
      </c>
      <c r="E63" s="68">
        <v>108</v>
      </c>
      <c r="F63" s="68">
        <f>E63</f>
        <v>108</v>
      </c>
      <c r="G63" s="8">
        <f>F63+Apr!G63</f>
        <v>594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F64+Apr!G64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F65+Apr!G65</f>
        <v>0</v>
      </c>
    </row>
    <row r="66" spans="1:7" x14ac:dyDescent="0.2">
      <c r="A66" s="5"/>
      <c r="B66" s="5"/>
      <c r="C66" s="9" t="s">
        <v>3</v>
      </c>
      <c r="E66" s="67">
        <f>SUM(E67:E68)</f>
        <v>39</v>
      </c>
      <c r="F66" s="67">
        <f>SUM(F67:F68)</f>
        <v>39</v>
      </c>
      <c r="G66" s="10">
        <f>F66+Apr!G66</f>
        <v>447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F67+Apr!G67</f>
        <v>0</v>
      </c>
    </row>
    <row r="68" spans="1:7" outlineLevel="1" x14ac:dyDescent="0.2">
      <c r="A68" s="5"/>
      <c r="B68" s="5"/>
      <c r="D68" s="5" t="s">
        <v>10</v>
      </c>
      <c r="E68" s="68">
        <v>39</v>
      </c>
      <c r="F68" s="68">
        <f>E68</f>
        <v>39</v>
      </c>
      <c r="G68" s="8">
        <f>F68+Apr!G68</f>
        <v>447</v>
      </c>
    </row>
    <row r="69" spans="1:7" x14ac:dyDescent="0.2">
      <c r="A69" s="5"/>
      <c r="B69" s="5"/>
      <c r="C69" s="9" t="s">
        <v>2</v>
      </c>
      <c r="D69" s="5"/>
      <c r="E69" s="67">
        <f>SUM(E70:E71)</f>
        <v>157</v>
      </c>
      <c r="F69" s="67">
        <f>SUM(F70:F71)</f>
        <v>259</v>
      </c>
      <c r="G69" s="10">
        <f>F69+Apr!G69</f>
        <v>1317</v>
      </c>
    </row>
    <row r="70" spans="1:7" outlineLevel="1" x14ac:dyDescent="0.2">
      <c r="A70" s="5"/>
      <c r="B70" s="5"/>
      <c r="D70" s="5" t="s">
        <v>11</v>
      </c>
      <c r="E70" s="68">
        <v>123</v>
      </c>
      <c r="F70" s="68">
        <f>E70</f>
        <v>123</v>
      </c>
      <c r="G70" s="8">
        <f>F70+Apr!G70</f>
        <v>637</v>
      </c>
    </row>
    <row r="71" spans="1:7" outlineLevel="1" x14ac:dyDescent="0.2">
      <c r="A71" s="5"/>
      <c r="B71" s="5"/>
      <c r="C71" s="5"/>
      <c r="D71" s="5" t="s">
        <v>12</v>
      </c>
      <c r="E71" s="68">
        <v>34</v>
      </c>
      <c r="F71" s="68">
        <f>E71*4</f>
        <v>136</v>
      </c>
      <c r="G71" s="8">
        <f>F71+Apr!G71</f>
        <v>680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10959</v>
      </c>
      <c r="G72" s="13">
        <f>F72+Apr!G72</f>
        <v>46819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17925</v>
      </c>
      <c r="G74" s="10">
        <f>F74+Apr!G74</f>
        <v>77522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6966</v>
      </c>
      <c r="G75" s="8">
        <f>F75+Apr!G75</f>
        <v>30703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10959</v>
      </c>
      <c r="G76" s="8">
        <f>F76+Apr!G76</f>
        <v>46819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3953</v>
      </c>
      <c r="G77" s="10">
        <f>F77+Apr!G77</f>
        <v>25144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8">
        <f>F78+Apr!G78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3953</v>
      </c>
      <c r="G79" s="8">
        <f>F79+Apr!G79</f>
        <v>25144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1907</v>
      </c>
      <c r="F81" s="65">
        <f>SUM(F82,F96)</f>
        <v>5620</v>
      </c>
      <c r="G81" s="16">
        <f>F81+Apr!G81</f>
        <v>29745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1907</v>
      </c>
      <c r="F82" s="66">
        <f>SUM(F83:F86,F90,F93)</f>
        <v>2012</v>
      </c>
      <c r="G82" s="13">
        <f>F82+Apr!G82</f>
        <v>15247</v>
      </c>
    </row>
    <row r="83" spans="1:7" x14ac:dyDescent="0.2">
      <c r="A83" s="5"/>
      <c r="B83" s="5"/>
      <c r="C83" s="9" t="s">
        <v>6</v>
      </c>
      <c r="D83" s="5"/>
      <c r="E83" s="67">
        <v>825</v>
      </c>
      <c r="F83" s="67">
        <f>E83</f>
        <v>825</v>
      </c>
      <c r="G83" s="10">
        <f>F83+Apr!G83</f>
        <v>7485</v>
      </c>
    </row>
    <row r="84" spans="1:7" x14ac:dyDescent="0.2">
      <c r="A84" s="5"/>
      <c r="B84" s="5"/>
      <c r="C84" s="9" t="s">
        <v>7</v>
      </c>
      <c r="D84" s="5"/>
      <c r="E84" s="67">
        <v>337</v>
      </c>
      <c r="F84" s="67">
        <f>E84</f>
        <v>337</v>
      </c>
      <c r="G84" s="10">
        <f>F84+Apr!G84</f>
        <v>2362</v>
      </c>
    </row>
    <row r="85" spans="1:7" x14ac:dyDescent="0.2">
      <c r="A85" s="5"/>
      <c r="B85" s="5"/>
      <c r="C85" s="9" t="s">
        <v>8</v>
      </c>
      <c r="D85" s="5"/>
      <c r="E85" s="67">
        <v>441</v>
      </c>
      <c r="F85" s="67">
        <f>E85</f>
        <v>441</v>
      </c>
      <c r="G85" s="10">
        <f>F85+Apr!G85</f>
        <v>2521</v>
      </c>
    </row>
    <row r="86" spans="1:7" x14ac:dyDescent="0.2">
      <c r="A86" s="5"/>
      <c r="B86" s="5"/>
      <c r="C86" s="9" t="s">
        <v>13</v>
      </c>
      <c r="D86" s="5"/>
      <c r="E86" s="67">
        <f>SUM(E87:E89)</f>
        <v>5</v>
      </c>
      <c r="F86" s="67">
        <f>SUM(F87:F89)</f>
        <v>5</v>
      </c>
      <c r="G86" s="10">
        <f>F86+Apr!G86</f>
        <v>40</v>
      </c>
    </row>
    <row r="87" spans="1:7" outlineLevel="1" x14ac:dyDescent="0.2">
      <c r="A87" s="5"/>
      <c r="B87" s="5"/>
      <c r="C87" s="9"/>
      <c r="D87" s="5" t="s">
        <v>6</v>
      </c>
      <c r="E87" s="68">
        <v>5</v>
      </c>
      <c r="F87" s="68">
        <f>E87</f>
        <v>5</v>
      </c>
      <c r="G87" s="8">
        <f>F87+Apr!G87</f>
        <v>40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F88+Apr!G88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F89+Apr!G89</f>
        <v>0</v>
      </c>
    </row>
    <row r="90" spans="1:7" x14ac:dyDescent="0.2">
      <c r="A90" s="5"/>
      <c r="B90" s="5"/>
      <c r="C90" s="9" t="s">
        <v>3</v>
      </c>
      <c r="E90" s="67">
        <f>SUM(E91:E92)</f>
        <v>215</v>
      </c>
      <c r="F90" s="67">
        <f>SUM(F91:F92)</f>
        <v>215</v>
      </c>
      <c r="G90" s="10">
        <f>F90+Apr!G90</f>
        <v>1681</v>
      </c>
    </row>
    <row r="91" spans="1:7" outlineLevel="1" x14ac:dyDescent="0.2">
      <c r="A91" s="5"/>
      <c r="B91" s="5"/>
      <c r="D91" s="5" t="s">
        <v>9</v>
      </c>
      <c r="E91" s="68">
        <v>17</v>
      </c>
      <c r="F91" s="68">
        <f>E91</f>
        <v>17</v>
      </c>
      <c r="G91" s="8">
        <f>F91+Apr!G91</f>
        <v>130</v>
      </c>
    </row>
    <row r="92" spans="1:7" outlineLevel="1" x14ac:dyDescent="0.2">
      <c r="A92" s="5"/>
      <c r="B92" s="5"/>
      <c r="D92" s="5" t="s">
        <v>10</v>
      </c>
      <c r="E92" s="68">
        <v>198</v>
      </c>
      <c r="F92" s="68">
        <f>E92</f>
        <v>198</v>
      </c>
      <c r="G92" s="8">
        <f>F92+Apr!G92</f>
        <v>1551</v>
      </c>
    </row>
    <row r="93" spans="1:7" x14ac:dyDescent="0.2">
      <c r="A93" s="5"/>
      <c r="B93" s="5"/>
      <c r="C93" s="9" t="s">
        <v>2</v>
      </c>
      <c r="D93" s="5"/>
      <c r="E93" s="67">
        <f>SUM(E94:E95)</f>
        <v>84</v>
      </c>
      <c r="F93" s="67">
        <f>SUM(F94:F95)</f>
        <v>189</v>
      </c>
      <c r="G93" s="10">
        <f>F93+Apr!G93</f>
        <v>1158</v>
      </c>
    </row>
    <row r="94" spans="1:7" outlineLevel="1" x14ac:dyDescent="0.2">
      <c r="A94" s="5"/>
      <c r="B94" s="5"/>
      <c r="D94" s="5" t="s">
        <v>11</v>
      </c>
      <c r="E94" s="68">
        <v>49</v>
      </c>
      <c r="F94" s="68">
        <f>E94</f>
        <v>49</v>
      </c>
      <c r="G94" s="8">
        <f>F94+Apr!G94</f>
        <v>326</v>
      </c>
    </row>
    <row r="95" spans="1:7" outlineLevel="1" x14ac:dyDescent="0.2">
      <c r="A95" s="5"/>
      <c r="B95" s="5"/>
      <c r="C95" s="5"/>
      <c r="D95" s="5" t="s">
        <v>12</v>
      </c>
      <c r="E95" s="68">
        <v>35</v>
      </c>
      <c r="F95" s="68">
        <f>E95*4</f>
        <v>140</v>
      </c>
      <c r="G95" s="8">
        <f>F95+Apr!G95</f>
        <v>832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3608</v>
      </c>
      <c r="G96" s="13">
        <f>F96+Apr!G96</f>
        <v>14498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4988</v>
      </c>
      <c r="G98" s="10">
        <f>F98+Apr!G98</f>
        <v>26392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1571</v>
      </c>
      <c r="G99" s="8">
        <f>F99+Apr!G99</f>
        <v>12726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SUM(F96)-191</f>
        <v>3417</v>
      </c>
      <c r="G100" s="8">
        <f>F100+Apr!G100</f>
        <v>13666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1571</v>
      </c>
      <c r="G101" s="10">
        <f>F101+Apr!G101</f>
        <v>9914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1165</v>
      </c>
      <c r="G102" s="8">
        <f>F102+Apr!G102</f>
        <v>7434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406</v>
      </c>
      <c r="G103" s="8">
        <f>F103+Apr!G103</f>
        <v>2480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1801</v>
      </c>
      <c r="F105" s="65">
        <f>SUM(F106,F120)</f>
        <v>3654</v>
      </c>
      <c r="G105" s="16">
        <f>F105+Apr!G105</f>
        <v>20805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1801</v>
      </c>
      <c r="F106" s="66">
        <f>SUM(F107:F110,F114,F117)</f>
        <v>1801</v>
      </c>
      <c r="G106" s="13">
        <f>F106+Apr!G106</f>
        <v>10380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F107+Apr!G107</f>
        <v>1364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F108+Apr!G108</f>
        <v>0</v>
      </c>
    </row>
    <row r="109" spans="1:7" x14ac:dyDescent="0.2">
      <c r="A109" s="5"/>
      <c r="B109" s="5"/>
      <c r="C109" s="9" t="s">
        <v>8</v>
      </c>
      <c r="D109" s="5"/>
      <c r="E109" s="67">
        <v>1690</v>
      </c>
      <c r="F109" s="67">
        <f>E109</f>
        <v>1690</v>
      </c>
      <c r="G109" s="10">
        <f>F109+Apr!G109</f>
        <v>8378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F110+Apr!G110</f>
        <v>8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F111+Apr!G111</f>
        <v>6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F112+Apr!G112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F113+Apr!G113</f>
        <v>2</v>
      </c>
    </row>
    <row r="114" spans="1:9" x14ac:dyDescent="0.2">
      <c r="A114" s="5"/>
      <c r="B114" s="5"/>
      <c r="C114" s="9" t="s">
        <v>3</v>
      </c>
      <c r="E114" s="67">
        <f>SUM(E115:E116)</f>
        <v>110</v>
      </c>
      <c r="F114" s="67">
        <f>SUM(F115:F116)</f>
        <v>110</v>
      </c>
      <c r="G114" s="10">
        <f>F114+Apr!G114</f>
        <v>588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F115+Apr!G115</f>
        <v>4</v>
      </c>
    </row>
    <row r="116" spans="1:9" outlineLevel="1" x14ac:dyDescent="0.2">
      <c r="A116" s="5"/>
      <c r="B116" s="5"/>
      <c r="D116" s="5" t="s">
        <v>10</v>
      </c>
      <c r="E116" s="68">
        <v>110</v>
      </c>
      <c r="F116" s="68">
        <f>E116</f>
        <v>110</v>
      </c>
      <c r="G116" s="8">
        <f>F116+Apr!G116</f>
        <v>584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1</v>
      </c>
      <c r="F117" s="67">
        <f>SUM(F118:F119)</f>
        <v>1</v>
      </c>
      <c r="G117" s="10">
        <f>F117+Apr!G117</f>
        <v>42</v>
      </c>
    </row>
    <row r="118" spans="1:9" outlineLevel="1" x14ac:dyDescent="0.2">
      <c r="A118" s="5"/>
      <c r="B118" s="5"/>
      <c r="D118" s="5" t="s">
        <v>11</v>
      </c>
      <c r="E118" s="68">
        <v>1</v>
      </c>
      <c r="F118" s="68">
        <f>E118</f>
        <v>1</v>
      </c>
      <c r="G118" s="8">
        <f>F118+Apr!G118</f>
        <v>10</v>
      </c>
    </row>
    <row r="119" spans="1:9" outlineLevel="1" x14ac:dyDescent="0.2">
      <c r="A119" s="5"/>
      <c r="B119" s="5"/>
      <c r="C119" s="5"/>
      <c r="D119" s="5" t="s">
        <v>12</v>
      </c>
      <c r="E119" s="68">
        <v>0</v>
      </c>
      <c r="F119" s="68">
        <f>E119*4</f>
        <v>0</v>
      </c>
      <c r="G119" s="8">
        <f>F119+Apr!G119</f>
        <v>32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1853</v>
      </c>
      <c r="G120" s="13">
        <f>F120+Apr!G120</f>
        <v>10425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F122+Apr!G122</f>
        <v>7996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F123+Apr!G123</f>
        <v>1608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8">
        <f>F124+Apr!G124</f>
        <v>6388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3654</v>
      </c>
      <c r="G125" s="10">
        <f>F125+Apr!G125</f>
        <v>19088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1801</v>
      </c>
      <c r="G126" s="8">
        <f>F126+Apr!G126</f>
        <v>8944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1853</v>
      </c>
      <c r="G127" s="8">
        <f>F127+Apr!G127</f>
        <v>10144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2834</v>
      </c>
      <c r="F129" s="65">
        <f>SUM(F130,F145)</f>
        <v>3482</v>
      </c>
      <c r="G129" s="16">
        <f>F129+Apr!G129</f>
        <v>15525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2834</v>
      </c>
      <c r="F130" s="66">
        <f>SUM(F131:F134,F138,F141,F144)</f>
        <v>2840</v>
      </c>
      <c r="G130" s="13">
        <f>F130+Apr!G130</f>
        <v>12471</v>
      </c>
    </row>
    <row r="131" spans="1:7" x14ac:dyDescent="0.2">
      <c r="A131" s="5"/>
      <c r="B131" s="5"/>
      <c r="C131" s="9" t="s">
        <v>6</v>
      </c>
      <c r="D131" s="5"/>
      <c r="E131" s="67">
        <v>397</v>
      </c>
      <c r="F131" s="67">
        <f>E131</f>
        <v>397</v>
      </c>
      <c r="G131" s="10">
        <f>F131+Apr!G131</f>
        <v>1423</v>
      </c>
    </row>
    <row r="132" spans="1:7" x14ac:dyDescent="0.2">
      <c r="A132" s="5"/>
      <c r="B132" s="5"/>
      <c r="C132" s="9" t="s">
        <v>7</v>
      </c>
      <c r="D132" s="5"/>
      <c r="E132" s="67">
        <v>2407</v>
      </c>
      <c r="F132" s="67">
        <f>E132</f>
        <v>2407</v>
      </c>
      <c r="G132" s="10">
        <f>F132+Apr!G132</f>
        <v>9768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F133+Apr!G133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10</v>
      </c>
      <c r="F134" s="67">
        <f>SUM(F135:F137)</f>
        <v>10</v>
      </c>
      <c r="G134" s="10">
        <f>F134+Apr!G134</f>
        <v>52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8">
        <f>F135+Apr!G135</f>
        <v>10</v>
      </c>
    </row>
    <row r="136" spans="1:7" outlineLevel="1" x14ac:dyDescent="0.2">
      <c r="A136" s="5"/>
      <c r="B136" s="5"/>
      <c r="C136" s="9"/>
      <c r="D136" s="5" t="s">
        <v>7</v>
      </c>
      <c r="E136" s="68">
        <v>10</v>
      </c>
      <c r="F136" s="68">
        <f>E136</f>
        <v>10</v>
      </c>
      <c r="G136" s="8">
        <f>F136+Apr!G136</f>
        <v>42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F137+Apr!G137</f>
        <v>0</v>
      </c>
    </row>
    <row r="138" spans="1:7" x14ac:dyDescent="0.2">
      <c r="A138" s="5"/>
      <c r="B138" s="5"/>
      <c r="C138" s="9" t="s">
        <v>3</v>
      </c>
      <c r="E138" s="67">
        <f>SUM(E139:E140)</f>
        <v>16</v>
      </c>
      <c r="F138" s="67">
        <f>SUM(F139:F140)</f>
        <v>16</v>
      </c>
      <c r="G138" s="10">
        <f>F138+Apr!G138</f>
        <v>1013</v>
      </c>
    </row>
    <row r="139" spans="1:7" outlineLevel="1" x14ac:dyDescent="0.2">
      <c r="A139" s="5"/>
      <c r="B139" s="5"/>
      <c r="D139" s="5" t="s">
        <v>9</v>
      </c>
      <c r="E139" s="68">
        <v>2</v>
      </c>
      <c r="F139" s="68">
        <f>E139</f>
        <v>2</v>
      </c>
      <c r="G139" s="8">
        <f>F139+Apr!G139</f>
        <v>78</v>
      </c>
    </row>
    <row r="140" spans="1:7" outlineLevel="1" x14ac:dyDescent="0.2">
      <c r="A140" s="5"/>
      <c r="B140" s="5"/>
      <c r="D140" s="5" t="s">
        <v>10</v>
      </c>
      <c r="E140" s="68">
        <v>14</v>
      </c>
      <c r="F140" s="68">
        <f>E140</f>
        <v>14</v>
      </c>
      <c r="G140" s="8">
        <f>F140+Apr!G140</f>
        <v>935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4</v>
      </c>
      <c r="F141" s="67">
        <f>SUM(F142:F143)</f>
        <v>10</v>
      </c>
      <c r="G141" s="10">
        <f>F141+Apr!G141</f>
        <v>215</v>
      </c>
    </row>
    <row r="142" spans="1:7" outlineLevel="1" x14ac:dyDescent="0.2">
      <c r="A142" s="5"/>
      <c r="B142" s="5"/>
      <c r="D142" s="5" t="s">
        <v>11</v>
      </c>
      <c r="E142" s="68">
        <v>2</v>
      </c>
      <c r="F142" s="68">
        <f>E142</f>
        <v>2</v>
      </c>
      <c r="G142" s="8">
        <f>F142+Apr!G142</f>
        <v>119</v>
      </c>
    </row>
    <row r="143" spans="1:7" outlineLevel="1" x14ac:dyDescent="0.2">
      <c r="A143" s="5"/>
      <c r="B143" s="5"/>
      <c r="C143" s="5"/>
      <c r="D143" s="5" t="s">
        <v>12</v>
      </c>
      <c r="E143" s="68">
        <v>2</v>
      </c>
      <c r="F143" s="68">
        <f>E143*4</f>
        <v>8</v>
      </c>
      <c r="G143" s="8">
        <f>F143+Apr!G143</f>
        <v>96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F144+Apr!G144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642</v>
      </c>
      <c r="G145" s="13">
        <f>F145+Apr!G145</f>
        <v>3054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3482</v>
      </c>
      <c r="G147" s="10">
        <f>F147+Apr!G147</f>
        <v>15525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2840</v>
      </c>
      <c r="G148" s="8">
        <f>F148+Apr!G148</f>
        <v>12471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642</v>
      </c>
      <c r="G149" s="8">
        <f>F149+Apr!G149</f>
        <v>3054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3083</v>
      </c>
      <c r="G150" s="10">
        <f>F150+Apr!G150</f>
        <v>13339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2441</v>
      </c>
      <c r="G151" s="8">
        <f>F151+Apr!G151</f>
        <v>10799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642</v>
      </c>
      <c r="G152" s="8">
        <f>F152+Apr!G152</f>
        <v>2540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764</v>
      </c>
      <c r="F154" s="65">
        <f>SUM(F155,F169)</f>
        <v>1635</v>
      </c>
      <c r="G154" s="16">
        <f>F154+Apr!G154</f>
        <v>13507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764</v>
      </c>
      <c r="F155" s="66">
        <f>SUM(F156:F159,F163,F166)</f>
        <v>869</v>
      </c>
      <c r="G155" s="13">
        <f>F155+Apr!G155</f>
        <v>7332</v>
      </c>
    </row>
    <row r="156" spans="1:7" x14ac:dyDescent="0.2">
      <c r="A156" s="5"/>
      <c r="B156" s="5"/>
      <c r="C156" s="9" t="s">
        <v>6</v>
      </c>
      <c r="D156" s="5"/>
      <c r="E156" s="67">
        <v>454</v>
      </c>
      <c r="F156" s="67">
        <f>E156</f>
        <v>454</v>
      </c>
      <c r="G156" s="10">
        <f>F156+Apr!G156</f>
        <v>2269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F157+Apr!G157</f>
        <v>2174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F158+Apr!G158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11</v>
      </c>
      <c r="F159" s="67">
        <f>SUM(F160:F162)</f>
        <v>11</v>
      </c>
      <c r="G159" s="10">
        <f>F159+Apr!G159</f>
        <v>50</v>
      </c>
    </row>
    <row r="160" spans="1:7" outlineLevel="1" x14ac:dyDescent="0.2">
      <c r="A160" s="5"/>
      <c r="B160" s="5"/>
      <c r="C160" s="9"/>
      <c r="D160" s="5" t="s">
        <v>6</v>
      </c>
      <c r="E160" s="68">
        <v>11</v>
      </c>
      <c r="F160" s="68">
        <f>E160</f>
        <v>11</v>
      </c>
      <c r="G160" s="8">
        <f>F160+Apr!G160</f>
        <v>50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F161+Apr!G161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F162+Apr!G162</f>
        <v>0</v>
      </c>
    </row>
    <row r="163" spans="1:7" x14ac:dyDescent="0.2">
      <c r="A163" s="5"/>
      <c r="B163" s="5"/>
      <c r="C163" s="9" t="s">
        <v>3</v>
      </c>
      <c r="E163" s="67">
        <f>SUM(E164:E165)</f>
        <v>215</v>
      </c>
      <c r="F163" s="67">
        <f>SUM(F164:F165)</f>
        <v>215</v>
      </c>
      <c r="G163" s="10">
        <f>F163+Apr!G163</f>
        <v>1681</v>
      </c>
    </row>
    <row r="164" spans="1:7" outlineLevel="1" x14ac:dyDescent="0.2">
      <c r="A164" s="5"/>
      <c r="B164" s="5"/>
      <c r="D164" s="5" t="s">
        <v>9</v>
      </c>
      <c r="E164" s="68">
        <v>17</v>
      </c>
      <c r="F164" s="68">
        <f>E164</f>
        <v>17</v>
      </c>
      <c r="G164" s="8">
        <f>F164+Apr!G164</f>
        <v>130</v>
      </c>
    </row>
    <row r="165" spans="1:7" outlineLevel="1" x14ac:dyDescent="0.2">
      <c r="A165" s="5"/>
      <c r="B165" s="5"/>
      <c r="D165" s="5" t="s">
        <v>10</v>
      </c>
      <c r="E165" s="68">
        <v>198</v>
      </c>
      <c r="F165" s="68">
        <f>E165</f>
        <v>198</v>
      </c>
      <c r="G165" s="8">
        <f>F165+Apr!G165</f>
        <v>1551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84</v>
      </c>
      <c r="F166" s="67">
        <f>SUM(F167:F168)</f>
        <v>189</v>
      </c>
      <c r="G166" s="10">
        <f>F166+Apr!G166</f>
        <v>1158</v>
      </c>
    </row>
    <row r="167" spans="1:7" outlineLevel="1" x14ac:dyDescent="0.2">
      <c r="A167" s="5"/>
      <c r="B167" s="5"/>
      <c r="D167" s="5" t="s">
        <v>11</v>
      </c>
      <c r="E167" s="68">
        <v>49</v>
      </c>
      <c r="F167" s="68">
        <f>E167</f>
        <v>49</v>
      </c>
      <c r="G167" s="8">
        <f>F167+Apr!G167</f>
        <v>326</v>
      </c>
    </row>
    <row r="168" spans="1:7" outlineLevel="1" x14ac:dyDescent="0.2">
      <c r="A168" s="5"/>
      <c r="B168" s="5"/>
      <c r="C168" s="5"/>
      <c r="D168" s="5" t="s">
        <v>12</v>
      </c>
      <c r="E168" s="68">
        <v>35</v>
      </c>
      <c r="F168" s="68">
        <f>E168*4</f>
        <v>140</v>
      </c>
      <c r="G168" s="8">
        <f>F168+Apr!G168</f>
        <v>832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766</v>
      </c>
      <c r="G169" s="13">
        <f>F169+Apr!G169</f>
        <v>6175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1635</v>
      </c>
      <c r="G171" s="10">
        <f>F171+Apr!G171</f>
        <v>13507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869</v>
      </c>
      <c r="G172" s="8">
        <f>F172+Apr!G172</f>
        <v>7332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766</v>
      </c>
      <c r="G173" s="8">
        <f>F173+Apr!G173</f>
        <v>6175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F174+Apr!G174</f>
        <v>4048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F175+Apr!G175</f>
        <v>3186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F176+Apr!G176</f>
        <v>862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494</v>
      </c>
      <c r="F178" s="65">
        <f>SUM(F179,F195)</f>
        <v>1946</v>
      </c>
      <c r="G178" s="16">
        <f>F178+Apr!G178</f>
        <v>8474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494</v>
      </c>
      <c r="F179" s="66">
        <f>SUM(F180:F183,F187,F190,F193:F194)</f>
        <v>509</v>
      </c>
      <c r="G179" s="13">
        <f>F179+Apr!G179</f>
        <v>3982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F180+Apr!G180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F181+Apr!G181</f>
        <v>0</v>
      </c>
    </row>
    <row r="182" spans="1:7" x14ac:dyDescent="0.2">
      <c r="A182" s="5"/>
      <c r="B182" s="5"/>
      <c r="C182" s="9" t="s">
        <v>8</v>
      </c>
      <c r="D182" s="5"/>
      <c r="E182" s="67">
        <v>424</v>
      </c>
      <c r="F182" s="67">
        <f>E182</f>
        <v>424</v>
      </c>
      <c r="G182" s="10">
        <f>F182+Apr!G182</f>
        <v>3298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9</v>
      </c>
      <c r="F183" s="67">
        <f>SUM(F184:F186)</f>
        <v>9</v>
      </c>
      <c r="G183" s="10">
        <f>F183+Apr!G183</f>
        <v>24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F184+Apr!G184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9</v>
      </c>
      <c r="F185" s="68">
        <f>E185</f>
        <v>9</v>
      </c>
      <c r="G185" s="8">
        <f>F185+Apr!G185</f>
        <v>9</v>
      </c>
    </row>
    <row r="186" spans="1:7" outlineLevel="1" x14ac:dyDescent="0.2">
      <c r="A186" s="5"/>
      <c r="B186" s="5"/>
      <c r="C186" s="9"/>
      <c r="D186" s="5" t="s">
        <v>8</v>
      </c>
      <c r="E186" s="68">
        <v>0</v>
      </c>
      <c r="F186" s="68">
        <f>E186</f>
        <v>0</v>
      </c>
      <c r="G186" s="8">
        <f>F186+Apr!G186</f>
        <v>15</v>
      </c>
    </row>
    <row r="187" spans="1:7" x14ac:dyDescent="0.2">
      <c r="A187" s="5"/>
      <c r="B187" s="5"/>
      <c r="C187" s="9" t="s">
        <v>3</v>
      </c>
      <c r="E187" s="67">
        <f>SUM(E188:E189)</f>
        <v>38</v>
      </c>
      <c r="F187" s="67">
        <f>SUM(F188:F189)</f>
        <v>38</v>
      </c>
      <c r="G187" s="10">
        <f>F187+Apr!G187</f>
        <v>422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F188+Apr!G188</f>
        <v>0</v>
      </c>
    </row>
    <row r="189" spans="1:7" outlineLevel="1" x14ac:dyDescent="0.2">
      <c r="A189" s="5"/>
      <c r="B189" s="5"/>
      <c r="D189" s="5" t="s">
        <v>10</v>
      </c>
      <c r="E189" s="68">
        <v>38</v>
      </c>
      <c r="F189" s="68">
        <f>E189</f>
        <v>38</v>
      </c>
      <c r="G189" s="8">
        <f>F189+Apr!G189</f>
        <v>422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23</v>
      </c>
      <c r="F190" s="67">
        <f>SUM(F191:F192)</f>
        <v>38</v>
      </c>
      <c r="G190" s="10">
        <f>F190+Apr!G190</f>
        <v>238</v>
      </c>
    </row>
    <row r="191" spans="1:7" outlineLevel="1" x14ac:dyDescent="0.2">
      <c r="A191" s="5"/>
      <c r="B191" s="5"/>
      <c r="D191" s="5" t="s">
        <v>11</v>
      </c>
      <c r="E191" s="68">
        <v>18</v>
      </c>
      <c r="F191" s="68">
        <f>E191</f>
        <v>18</v>
      </c>
      <c r="G191" s="8">
        <f>F191+Apr!G191</f>
        <v>54</v>
      </c>
    </row>
    <row r="192" spans="1:7" outlineLevel="1" x14ac:dyDescent="0.2">
      <c r="A192" s="5"/>
      <c r="B192" s="5"/>
      <c r="C192" s="5"/>
      <c r="D192" s="5" t="s">
        <v>12</v>
      </c>
      <c r="E192" s="68">
        <v>5</v>
      </c>
      <c r="F192" s="68">
        <f>E192*4</f>
        <v>20</v>
      </c>
      <c r="G192" s="8">
        <f>F192+Apr!G192</f>
        <v>184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F193+Apr!G193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F194+Apr!G194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1437</v>
      </c>
      <c r="G195" s="13">
        <f>F195+Apr!G195</f>
        <v>4492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100</v>
      </c>
      <c r="G197" s="10">
        <f>F197+Apr!G197</f>
        <v>100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F198+Apr!G198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100</v>
      </c>
      <c r="G199" s="8">
        <f>F199+Apr!G199</f>
        <v>100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1846</v>
      </c>
      <c r="G200" s="10">
        <f>F200+Apr!G200</f>
        <v>8374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509</v>
      </c>
      <c r="G201" s="8">
        <f>F201+Apr!G201</f>
        <v>3982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v>1337</v>
      </c>
      <c r="G202" s="8">
        <f>F202+Apr!G202</f>
        <v>4392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3171</v>
      </c>
      <c r="F204" s="65">
        <f>SUM(F205,F219)</f>
        <v>8768</v>
      </c>
      <c r="G204" s="16">
        <f>F204+Apr!G204</f>
        <v>38342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3171</v>
      </c>
      <c r="F205" s="66">
        <f>SUM(F206:F209,F213,F216)</f>
        <v>3180</v>
      </c>
      <c r="G205" s="13">
        <f>F205+Apr!G205</f>
        <v>15393</v>
      </c>
    </row>
    <row r="206" spans="1:7" x14ac:dyDescent="0.2">
      <c r="A206" s="5"/>
      <c r="B206" s="5"/>
      <c r="C206" s="9" t="s">
        <v>6</v>
      </c>
      <c r="D206" s="5"/>
      <c r="E206" s="67">
        <v>559</v>
      </c>
      <c r="F206" s="67">
        <f>E206</f>
        <v>559</v>
      </c>
      <c r="G206" s="10">
        <f>F206+Apr!G206</f>
        <v>2145</v>
      </c>
    </row>
    <row r="207" spans="1:7" x14ac:dyDescent="0.2">
      <c r="A207" s="5"/>
      <c r="B207" s="5"/>
      <c r="C207" s="9" t="s">
        <v>7</v>
      </c>
      <c r="D207" s="5"/>
      <c r="E207" s="67">
        <v>2545</v>
      </c>
      <c r="F207" s="67">
        <f>E207</f>
        <v>2545</v>
      </c>
      <c r="G207" s="10">
        <f>F207+Apr!G207</f>
        <v>12922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F208+Apr!G208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61</v>
      </c>
      <c r="F209" s="67">
        <f>SUM(F210:F212)</f>
        <v>61</v>
      </c>
      <c r="G209" s="10">
        <f>F209+Apr!G209</f>
        <v>275</v>
      </c>
    </row>
    <row r="210" spans="1:7" outlineLevel="1" x14ac:dyDescent="0.2">
      <c r="A210" s="5"/>
      <c r="B210" s="5"/>
      <c r="C210" s="9"/>
      <c r="D210" s="5" t="s">
        <v>6</v>
      </c>
      <c r="E210" s="68">
        <v>21</v>
      </c>
      <c r="F210" s="68">
        <f>E210</f>
        <v>21</v>
      </c>
      <c r="G210" s="8">
        <f>F210+Apr!G210</f>
        <v>39</v>
      </c>
    </row>
    <row r="211" spans="1:7" outlineLevel="1" x14ac:dyDescent="0.2">
      <c r="A211" s="5"/>
      <c r="B211" s="5"/>
      <c r="C211" s="9"/>
      <c r="D211" s="5" t="s">
        <v>7</v>
      </c>
      <c r="E211" s="68">
        <v>40</v>
      </c>
      <c r="F211" s="68">
        <f>E211</f>
        <v>40</v>
      </c>
      <c r="G211" s="8">
        <f>F211+Apr!G211</f>
        <v>236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F212+Apr!G212</f>
        <v>0</v>
      </c>
    </row>
    <row r="213" spans="1:7" x14ac:dyDescent="0.2">
      <c r="A213" s="5"/>
      <c r="B213" s="5"/>
      <c r="C213" s="9" t="s">
        <v>3</v>
      </c>
      <c r="E213" s="67">
        <f>SUM(E214:E215)</f>
        <v>1</v>
      </c>
      <c r="F213" s="67">
        <f>SUM(F214:F215)</f>
        <v>1</v>
      </c>
      <c r="G213" s="10">
        <f>F213+Apr!G213</f>
        <v>14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F214+Apr!G214</f>
        <v>0</v>
      </c>
    </row>
    <row r="215" spans="1:7" outlineLevel="1" x14ac:dyDescent="0.2">
      <c r="A215" s="5"/>
      <c r="B215" s="5"/>
      <c r="D215" s="5" t="s">
        <v>10</v>
      </c>
      <c r="E215" s="68">
        <v>1</v>
      </c>
      <c r="F215" s="68">
        <f>E215</f>
        <v>1</v>
      </c>
      <c r="G215" s="8">
        <f>F215+Apr!G215</f>
        <v>6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5</v>
      </c>
      <c r="F216" s="67">
        <f>SUM(F217:F218)</f>
        <v>14</v>
      </c>
      <c r="G216" s="10">
        <f>F216+Apr!G216</f>
        <v>37</v>
      </c>
    </row>
    <row r="217" spans="1:7" outlineLevel="1" x14ac:dyDescent="0.2">
      <c r="A217" s="5"/>
      <c r="B217" s="5"/>
      <c r="D217" s="5" t="s">
        <v>11</v>
      </c>
      <c r="E217" s="68">
        <v>2</v>
      </c>
      <c r="F217" s="68">
        <f>E217</f>
        <v>2</v>
      </c>
      <c r="G217" s="8">
        <f>F217+Apr!G217</f>
        <v>21</v>
      </c>
    </row>
    <row r="218" spans="1:7" outlineLevel="1" x14ac:dyDescent="0.2">
      <c r="A218" s="5"/>
      <c r="B218" s="5"/>
      <c r="C218" s="5"/>
      <c r="D218" s="5" t="s">
        <v>12</v>
      </c>
      <c r="E218" s="68">
        <v>3</v>
      </c>
      <c r="F218" s="68">
        <f>E218*4</f>
        <v>12</v>
      </c>
      <c r="G218" s="8">
        <f>F218+Apr!G218</f>
        <v>16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5588</v>
      </c>
      <c r="G219" s="13">
        <f>F219+Apr!G219</f>
        <v>22949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8768</v>
      </c>
      <c r="G221" s="10">
        <f>F221+Apr!G221</f>
        <v>38342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3180</v>
      </c>
      <c r="G222" s="8">
        <f>F222+Apr!G222</f>
        <v>15393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5588</v>
      </c>
      <c r="G223" s="8">
        <f>F223+Apr!G223</f>
        <v>22949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5948</v>
      </c>
      <c r="G224" s="10">
        <f>F224+Apr!G224</f>
        <v>32730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2600</v>
      </c>
      <c r="G225" s="8">
        <f>F225+Apr!G225</f>
        <v>13209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v>3348</v>
      </c>
      <c r="G226" s="8">
        <f>F226+Apr!G226</f>
        <v>19521</v>
      </c>
    </row>
    <row r="227" spans="1:7" ht="15" x14ac:dyDescent="0.25">
      <c r="A227" s="11"/>
      <c r="B227" s="5"/>
      <c r="C227" s="11"/>
      <c r="D227" s="11"/>
      <c r="G227" s="8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2622</v>
      </c>
      <c r="F228" s="65">
        <f>SUM(F229,F243)</f>
        <v>6709</v>
      </c>
      <c r="G228" s="16">
        <f>F228+Apr!G228</f>
        <v>26424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2622</v>
      </c>
      <c r="F229" s="66">
        <f>SUM(F230:F233,F237,F240)</f>
        <v>2622</v>
      </c>
      <c r="G229" s="13">
        <f>F229+Apr!G229</f>
        <v>10405</v>
      </c>
    </row>
    <row r="230" spans="1:7" x14ac:dyDescent="0.2">
      <c r="A230" s="5"/>
      <c r="B230" s="5"/>
      <c r="C230" s="9" t="s">
        <v>6</v>
      </c>
      <c r="D230" s="5"/>
      <c r="E230" s="67">
        <v>2465</v>
      </c>
      <c r="F230" s="67">
        <f>E230</f>
        <v>2465</v>
      </c>
      <c r="G230" s="10">
        <f>F230+Apr!G230</f>
        <v>9627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F231+Apr!G231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F232+Apr!G232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49</v>
      </c>
      <c r="F233" s="67">
        <f>SUM(F234:F236)</f>
        <v>49</v>
      </c>
      <c r="G233" s="10">
        <f>F233+Apr!G233</f>
        <v>218</v>
      </c>
    </row>
    <row r="234" spans="1:7" outlineLevel="1" x14ac:dyDescent="0.2">
      <c r="A234" s="5"/>
      <c r="B234" s="5"/>
      <c r="C234" s="9"/>
      <c r="D234" s="5" t="s">
        <v>6</v>
      </c>
      <c r="E234" s="68">
        <v>49</v>
      </c>
      <c r="F234" s="68">
        <f>E234</f>
        <v>49</v>
      </c>
      <c r="G234" s="8">
        <f>F234+Apr!G234</f>
        <v>218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F235+Apr!G235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F236+Apr!G236</f>
        <v>0</v>
      </c>
    </row>
    <row r="237" spans="1:7" x14ac:dyDescent="0.2">
      <c r="A237" s="5"/>
      <c r="B237" s="5"/>
      <c r="C237" s="9" t="s">
        <v>3</v>
      </c>
      <c r="E237" s="67">
        <f>SUM(E238:E239)</f>
        <v>27</v>
      </c>
      <c r="F237" s="67">
        <f>SUM(F238:F239)</f>
        <v>27</v>
      </c>
      <c r="G237" s="10">
        <f>F237+Apr!G237</f>
        <v>211</v>
      </c>
    </row>
    <row r="238" spans="1:7" outlineLevel="1" x14ac:dyDescent="0.2">
      <c r="A238" s="5"/>
      <c r="B238" s="5"/>
      <c r="D238" s="5" t="s">
        <v>9</v>
      </c>
      <c r="E238" s="68">
        <v>27</v>
      </c>
      <c r="F238" s="68">
        <f>E238</f>
        <v>27</v>
      </c>
      <c r="G238" s="8">
        <f>F238+Apr!G238</f>
        <v>211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F239+Apr!G239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81</v>
      </c>
      <c r="F240" s="67">
        <f>SUM(F241:F242)</f>
        <v>81</v>
      </c>
      <c r="G240" s="10">
        <f>F240+Apr!G240</f>
        <v>349</v>
      </c>
    </row>
    <row r="241" spans="1:7" outlineLevel="1" x14ac:dyDescent="0.2">
      <c r="A241" s="5"/>
      <c r="B241" s="5"/>
      <c r="D241" s="5" t="s">
        <v>11</v>
      </c>
      <c r="E241" s="68">
        <v>81</v>
      </c>
      <c r="F241" s="68">
        <f>E241</f>
        <v>81</v>
      </c>
      <c r="G241" s="8">
        <f>F241+Apr!G241</f>
        <v>349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F242+Apr!G242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4087</v>
      </c>
      <c r="G243" s="13">
        <f>F243+Apr!G243</f>
        <v>16019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6709</v>
      </c>
      <c r="G245" s="10">
        <f>F245+Apr!G245</f>
        <v>26424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2622</v>
      </c>
      <c r="G246" s="8">
        <f>F246+Apr!G246</f>
        <v>10405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4087</v>
      </c>
      <c r="G247" s="8">
        <f>F247+Apr!G247</f>
        <v>16019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F248+Apr!G248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F249+Apr!G249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8">
        <f>F250+Apr!G250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39</v>
      </c>
      <c r="F255" s="72" t="s">
        <v>39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2634</v>
      </c>
      <c r="F257" s="13">
        <f>SUM(F258:F267)</f>
        <v>6104</v>
      </c>
      <c r="G257" s="13">
        <f>E257+Apr!G257</f>
        <v>19660</v>
      </c>
    </row>
    <row r="258" spans="1:7" x14ac:dyDescent="0.2">
      <c r="B258" s="9" t="s">
        <v>71</v>
      </c>
      <c r="C258" s="9"/>
      <c r="D258" s="9"/>
      <c r="E258" s="10">
        <v>353</v>
      </c>
      <c r="F258" s="10">
        <v>650</v>
      </c>
      <c r="G258" s="10">
        <f>E258+Apr!G258</f>
        <v>2394</v>
      </c>
    </row>
    <row r="259" spans="1:7" x14ac:dyDescent="0.2">
      <c r="B259" s="9" t="s">
        <v>18</v>
      </c>
      <c r="C259" s="9"/>
      <c r="D259" s="9"/>
      <c r="E259" s="10">
        <v>630</v>
      </c>
      <c r="F259" s="10">
        <v>1719</v>
      </c>
      <c r="G259" s="10">
        <f>E259+Apr!G259</f>
        <v>4982</v>
      </c>
    </row>
    <row r="260" spans="1:7" x14ac:dyDescent="0.2">
      <c r="B260" s="9" t="s">
        <v>19</v>
      </c>
      <c r="C260" s="9"/>
      <c r="D260" s="9"/>
      <c r="E260" s="10">
        <v>238</v>
      </c>
      <c r="F260" s="10">
        <v>709</v>
      </c>
      <c r="G260" s="10">
        <f>E260+Apr!G260</f>
        <v>1716</v>
      </c>
    </row>
    <row r="261" spans="1:7" x14ac:dyDescent="0.2">
      <c r="B261" s="9" t="s">
        <v>20</v>
      </c>
      <c r="C261" s="9"/>
      <c r="D261" s="9"/>
      <c r="E261" s="10">
        <v>505</v>
      </c>
      <c r="F261" s="10">
        <v>718</v>
      </c>
      <c r="G261" s="10">
        <f>E261+Apr!G261</f>
        <v>3706</v>
      </c>
    </row>
    <row r="262" spans="1:7" x14ac:dyDescent="0.2">
      <c r="B262" s="9" t="s">
        <v>21</v>
      </c>
      <c r="C262" s="9"/>
      <c r="D262" s="9"/>
      <c r="E262" s="10">
        <v>0</v>
      </c>
      <c r="F262" s="10">
        <v>340</v>
      </c>
      <c r="G262" s="10">
        <f>E262+Apr!G262</f>
        <v>536</v>
      </c>
    </row>
    <row r="263" spans="1:7" x14ac:dyDescent="0.2">
      <c r="B263" s="9" t="s">
        <v>22</v>
      </c>
      <c r="C263" s="9"/>
      <c r="D263" s="9"/>
      <c r="E263" s="10">
        <v>150</v>
      </c>
      <c r="F263" s="10">
        <v>327</v>
      </c>
      <c r="G263" s="10">
        <f>E263+Apr!G263</f>
        <v>561</v>
      </c>
    </row>
    <row r="264" spans="1:7" x14ac:dyDescent="0.2">
      <c r="B264" s="9" t="s">
        <v>23</v>
      </c>
      <c r="C264" s="9"/>
      <c r="D264" s="9"/>
      <c r="E264" s="10">
        <v>505</v>
      </c>
      <c r="F264" s="10">
        <v>718</v>
      </c>
      <c r="G264" s="10">
        <f>E264+Apr!G264</f>
        <v>3706</v>
      </c>
    </row>
    <row r="265" spans="1:7" x14ac:dyDescent="0.2">
      <c r="B265" s="9" t="s">
        <v>24</v>
      </c>
      <c r="C265" s="9"/>
      <c r="D265" s="9"/>
      <c r="E265" s="10">
        <v>0</v>
      </c>
      <c r="F265" s="10">
        <v>0</v>
      </c>
      <c r="G265" s="10">
        <f>E265+Apr!G265</f>
        <v>572</v>
      </c>
    </row>
    <row r="266" spans="1:7" x14ac:dyDescent="0.2">
      <c r="B266" s="9" t="s">
        <v>66</v>
      </c>
      <c r="C266" s="9"/>
      <c r="D266" s="9"/>
      <c r="E266" s="10">
        <v>150</v>
      </c>
      <c r="F266" s="10">
        <v>652</v>
      </c>
      <c r="G266" s="10">
        <f>E266+Apr!G266</f>
        <v>799</v>
      </c>
    </row>
    <row r="267" spans="1:7" x14ac:dyDescent="0.2">
      <c r="B267" s="9" t="s">
        <v>70</v>
      </c>
      <c r="C267" s="9"/>
      <c r="D267" s="9"/>
      <c r="E267" s="10">
        <v>103</v>
      </c>
      <c r="F267" s="10">
        <v>271</v>
      </c>
      <c r="G267" s="10">
        <f>E267+Apr!G267</f>
        <v>688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52</v>
      </c>
      <c r="F1" s="72" t="s">
        <v>52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33922</v>
      </c>
      <c r="F4" s="74">
        <f>SUM(F6,F31,F57,F81,F105,F129,F154,F178,F204,F228)</f>
        <v>69724</v>
      </c>
      <c r="G4" s="4">
        <f>F4+Mai!G4</f>
        <v>480777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4030</v>
      </c>
      <c r="F6" s="65">
        <f>SUM(F7,F22)</f>
        <v>7634</v>
      </c>
      <c r="G6" s="16">
        <f>F6+Mai!G6</f>
        <v>71967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4030</v>
      </c>
      <c r="F7" s="66">
        <f>SUM(F8:F11,F15,F18,F21)</f>
        <v>4246</v>
      </c>
      <c r="G7" s="13">
        <f>F7+Mai!G7</f>
        <v>46751</v>
      </c>
    </row>
    <row r="8" spans="1:7" x14ac:dyDescent="0.2">
      <c r="A8" s="5"/>
      <c r="B8" s="5"/>
      <c r="C8" s="9" t="s">
        <v>6</v>
      </c>
      <c r="D8" s="5"/>
      <c r="E8" s="67">
        <v>0</v>
      </c>
      <c r="F8" s="67">
        <f>E8</f>
        <v>0</v>
      </c>
      <c r="G8" s="10">
        <f>F8+Mai!G8</f>
        <v>5116</v>
      </c>
    </row>
    <row r="9" spans="1:7" x14ac:dyDescent="0.2">
      <c r="A9" s="5"/>
      <c r="B9" s="5"/>
      <c r="C9" s="9" t="s">
        <v>7</v>
      </c>
      <c r="D9" s="5"/>
      <c r="E9" s="67">
        <v>3312</v>
      </c>
      <c r="F9" s="67">
        <f>E9</f>
        <v>3312</v>
      </c>
      <c r="G9" s="10">
        <f>F9+Mai!G9</f>
        <v>31943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F10+Mai!G10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42</v>
      </c>
      <c r="F11" s="67">
        <f>SUM(F12:F14)</f>
        <v>42</v>
      </c>
      <c r="G11" s="10">
        <f>F11+Mai!G11</f>
        <v>329</v>
      </c>
    </row>
    <row r="12" spans="1:7" outlineLevel="1" x14ac:dyDescent="0.2">
      <c r="A12" s="5"/>
      <c r="B12" s="5"/>
      <c r="C12" s="9"/>
      <c r="D12" s="5" t="s">
        <v>6</v>
      </c>
      <c r="E12" s="68">
        <v>0</v>
      </c>
      <c r="F12" s="68">
        <f>E12</f>
        <v>0</v>
      </c>
      <c r="G12" s="8">
        <f>F12+Mai!G12</f>
        <v>90</v>
      </c>
    </row>
    <row r="13" spans="1:7" outlineLevel="1" x14ac:dyDescent="0.2">
      <c r="A13" s="5"/>
      <c r="B13" s="5"/>
      <c r="C13" s="9"/>
      <c r="D13" s="5" t="s">
        <v>7</v>
      </c>
      <c r="E13" s="68">
        <v>42</v>
      </c>
      <c r="F13" s="68">
        <f>E13</f>
        <v>42</v>
      </c>
      <c r="G13" s="8">
        <f>F13+Mai!G13</f>
        <v>239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F14+Mai!G14</f>
        <v>0</v>
      </c>
    </row>
    <row r="15" spans="1:7" x14ac:dyDescent="0.2">
      <c r="A15" s="5"/>
      <c r="B15" s="5"/>
      <c r="C15" s="9" t="s">
        <v>3</v>
      </c>
      <c r="E15" s="67">
        <f>SUM(E16:E17)</f>
        <v>423</v>
      </c>
      <c r="F15" s="67">
        <f>SUM(F16:F17)</f>
        <v>423</v>
      </c>
      <c r="G15" s="10">
        <f>F15+Mai!G15</f>
        <v>4191</v>
      </c>
    </row>
    <row r="16" spans="1:7" outlineLevel="1" x14ac:dyDescent="0.2">
      <c r="A16" s="5"/>
      <c r="B16" s="5"/>
      <c r="D16" s="5" t="s">
        <v>9</v>
      </c>
      <c r="E16" s="68">
        <v>39</v>
      </c>
      <c r="F16" s="68">
        <f>E16</f>
        <v>39</v>
      </c>
      <c r="G16" s="8">
        <f>F16+Mai!G16</f>
        <v>265</v>
      </c>
    </row>
    <row r="17" spans="1:7" outlineLevel="1" x14ac:dyDescent="0.2">
      <c r="A17" s="5"/>
      <c r="B17" s="5"/>
      <c r="D17" s="5" t="s">
        <v>10</v>
      </c>
      <c r="E17" s="68">
        <v>384</v>
      </c>
      <c r="F17" s="68">
        <f>E17</f>
        <v>384</v>
      </c>
      <c r="G17" s="8">
        <f>F17+Mai!G17</f>
        <v>3926</v>
      </c>
    </row>
    <row r="18" spans="1:7" x14ac:dyDescent="0.2">
      <c r="A18" s="5"/>
      <c r="B18" s="5"/>
      <c r="C18" s="9" t="s">
        <v>2</v>
      </c>
      <c r="D18" s="5"/>
      <c r="E18" s="67">
        <f>SUM(E19:E20)</f>
        <v>253</v>
      </c>
      <c r="F18" s="67">
        <f>SUM(F19:F20)</f>
        <v>469</v>
      </c>
      <c r="G18" s="10">
        <f>F18+Mai!G18</f>
        <v>4160</v>
      </c>
    </row>
    <row r="19" spans="1:7" outlineLevel="1" x14ac:dyDescent="0.2">
      <c r="A19" s="5"/>
      <c r="B19" s="5"/>
      <c r="D19" s="5" t="s">
        <v>11</v>
      </c>
      <c r="E19" s="68">
        <v>181</v>
      </c>
      <c r="F19" s="68">
        <f>E19</f>
        <v>181</v>
      </c>
      <c r="G19" s="8">
        <f>F19+Mai!G19</f>
        <v>1596</v>
      </c>
    </row>
    <row r="20" spans="1:7" outlineLevel="1" x14ac:dyDescent="0.2">
      <c r="A20" s="5"/>
      <c r="B20" s="5"/>
      <c r="C20" s="5"/>
      <c r="D20" s="5" t="s">
        <v>12</v>
      </c>
      <c r="E20" s="68">
        <v>72</v>
      </c>
      <c r="F20" s="68">
        <f>E20*4</f>
        <v>288</v>
      </c>
      <c r="G20" s="8">
        <f>F20+Mai!G20</f>
        <v>2564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F21+Mai!G21</f>
        <v>1012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3388</v>
      </c>
      <c r="G22" s="13">
        <f>F22+Mai!G22</f>
        <v>25216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7634</v>
      </c>
      <c r="G24" s="10">
        <f>F24+Mai!G24</f>
        <v>71967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4246</v>
      </c>
      <c r="G25" s="8">
        <f>F25+Mai!G25</f>
        <v>46751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3388</v>
      </c>
      <c r="G26" s="8">
        <f>F26+Mai!G26</f>
        <v>25216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6432</v>
      </c>
      <c r="G27" s="10">
        <f>F27+Mai!G27</f>
        <v>53062</v>
      </c>
    </row>
    <row r="28" spans="1:7" x14ac:dyDescent="0.2">
      <c r="A28" s="5"/>
      <c r="B28" s="5" t="s">
        <v>16</v>
      </c>
      <c r="C28" s="5"/>
      <c r="D28" s="5"/>
      <c r="E28" s="68"/>
      <c r="F28" s="68">
        <f>SUM(F9,F10,F13,F14,F17,F19,F20,F21)</f>
        <v>4207</v>
      </c>
      <c r="G28" s="8">
        <f>F28+Mai!G28</f>
        <v>39926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2225</v>
      </c>
      <c r="G29" s="8">
        <f>F29+Mai!G29</f>
        <v>13136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9129</v>
      </c>
      <c r="F31" s="65">
        <f>SUM(F32,F48)</f>
        <v>16009</v>
      </c>
      <c r="G31" s="16">
        <f>F31+Mai!G31</f>
        <v>132385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9129</v>
      </c>
      <c r="F32" s="66">
        <f>SUM(F33:F36,F40,F43,F46,F47)</f>
        <v>9597</v>
      </c>
      <c r="G32" s="13">
        <f>F32+Mai!G32</f>
        <v>84061</v>
      </c>
    </row>
    <row r="33" spans="1:7" x14ac:dyDescent="0.2">
      <c r="A33" s="5"/>
      <c r="B33" s="9"/>
      <c r="C33" s="9" t="s">
        <v>68</v>
      </c>
      <c r="D33" s="5"/>
      <c r="E33" s="67">
        <v>0</v>
      </c>
      <c r="F33" s="67">
        <f>E33</f>
        <v>0</v>
      </c>
      <c r="G33" s="10">
        <f>F33+Mai!G33</f>
        <v>0</v>
      </c>
    </row>
    <row r="34" spans="1:7" x14ac:dyDescent="0.2">
      <c r="A34" s="5"/>
      <c r="B34" s="5"/>
      <c r="C34" s="9" t="s">
        <v>25</v>
      </c>
      <c r="D34" s="5"/>
      <c r="E34" s="67">
        <v>8082</v>
      </c>
      <c r="F34" s="67">
        <f>E34</f>
        <v>8082</v>
      </c>
      <c r="G34" s="10">
        <f>F34+Mai!G34</f>
        <v>69542</v>
      </c>
    </row>
    <row r="35" spans="1:7" x14ac:dyDescent="0.2">
      <c r="A35" s="5"/>
      <c r="B35" s="5"/>
      <c r="C35" s="9" t="s">
        <v>69</v>
      </c>
      <c r="D35" s="5"/>
      <c r="E35" s="67">
        <v>92</v>
      </c>
      <c r="F35" s="67">
        <f>E35</f>
        <v>92</v>
      </c>
      <c r="G35" s="10">
        <f>F35+Mai!G35</f>
        <v>1460</v>
      </c>
    </row>
    <row r="36" spans="1:7" x14ac:dyDescent="0.2">
      <c r="A36" s="5"/>
      <c r="B36" s="5"/>
      <c r="C36" s="9" t="s">
        <v>13</v>
      </c>
      <c r="D36" s="5"/>
      <c r="E36" s="67">
        <f>SUM(E37:E39)</f>
        <v>123</v>
      </c>
      <c r="F36" s="67">
        <f>SUM(F37:F39)</f>
        <v>123</v>
      </c>
      <c r="G36" s="10">
        <f>F36+Mai!G36</f>
        <v>898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F37+Mai!G37</f>
        <v>0</v>
      </c>
    </row>
    <row r="38" spans="1:7" outlineLevel="1" x14ac:dyDescent="0.2">
      <c r="A38" s="5"/>
      <c r="B38" s="5"/>
      <c r="C38" s="9"/>
      <c r="D38" s="5" t="s">
        <v>25</v>
      </c>
      <c r="E38" s="68">
        <v>123</v>
      </c>
      <c r="F38" s="68">
        <f>E38</f>
        <v>123</v>
      </c>
      <c r="G38" s="8">
        <f>F38+Mai!G38</f>
        <v>898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F39+Mai!G39</f>
        <v>0</v>
      </c>
    </row>
    <row r="40" spans="1:7" x14ac:dyDescent="0.2">
      <c r="A40" s="5"/>
      <c r="B40" s="5"/>
      <c r="C40" s="9" t="s">
        <v>3</v>
      </c>
      <c r="E40" s="67">
        <f>SUM(E41:E42)</f>
        <v>410</v>
      </c>
      <c r="F40" s="67">
        <f>SUM(F41:F42)</f>
        <v>410</v>
      </c>
      <c r="G40" s="10">
        <f>F40+Mai!G40</f>
        <v>3856</v>
      </c>
    </row>
    <row r="41" spans="1:7" outlineLevel="1" x14ac:dyDescent="0.2">
      <c r="A41" s="5"/>
      <c r="B41" s="5"/>
      <c r="D41" s="5" t="s">
        <v>9</v>
      </c>
      <c r="E41" s="68">
        <v>8</v>
      </c>
      <c r="F41" s="68">
        <f>E41</f>
        <v>8</v>
      </c>
      <c r="G41" s="8">
        <f>F41+Mai!G41</f>
        <v>38</v>
      </c>
    </row>
    <row r="42" spans="1:7" outlineLevel="1" x14ac:dyDescent="0.2">
      <c r="A42" s="5"/>
      <c r="B42" s="5"/>
      <c r="D42" s="5" t="s">
        <v>10</v>
      </c>
      <c r="E42" s="68">
        <v>402</v>
      </c>
      <c r="F42" s="68">
        <f>E42</f>
        <v>402</v>
      </c>
      <c r="G42" s="8">
        <f>F42+Mai!G42</f>
        <v>3818</v>
      </c>
    </row>
    <row r="43" spans="1:7" x14ac:dyDescent="0.2">
      <c r="A43" s="5"/>
      <c r="B43" s="5"/>
      <c r="C43" s="9" t="s">
        <v>2</v>
      </c>
      <c r="D43" s="5"/>
      <c r="E43" s="67">
        <f>SUM(E44:E45)</f>
        <v>63</v>
      </c>
      <c r="F43" s="67">
        <f>SUM(F44:F45)</f>
        <v>129</v>
      </c>
      <c r="G43" s="10">
        <f>F43+Mai!G43</f>
        <v>1003</v>
      </c>
    </row>
    <row r="44" spans="1:7" outlineLevel="1" x14ac:dyDescent="0.2">
      <c r="A44" s="5"/>
      <c r="B44" s="5"/>
      <c r="D44" s="5" t="s">
        <v>11</v>
      </c>
      <c r="E44" s="68">
        <v>41</v>
      </c>
      <c r="F44" s="68">
        <f>E44</f>
        <v>41</v>
      </c>
      <c r="G44" s="8">
        <f>F44+Mai!G44</f>
        <v>311</v>
      </c>
    </row>
    <row r="45" spans="1:7" outlineLevel="1" x14ac:dyDescent="0.2">
      <c r="A45" s="5"/>
      <c r="B45" s="5"/>
      <c r="C45" s="5"/>
      <c r="D45" s="5" t="s">
        <v>12</v>
      </c>
      <c r="E45" s="68">
        <v>22</v>
      </c>
      <c r="F45" s="68">
        <f>E45*4</f>
        <v>88</v>
      </c>
      <c r="G45" s="8">
        <f>F45+Mai!G45</f>
        <v>692</v>
      </c>
    </row>
    <row r="46" spans="1:7" x14ac:dyDescent="0.2">
      <c r="A46" s="5"/>
      <c r="B46" s="5"/>
      <c r="C46" s="9" t="s">
        <v>26</v>
      </c>
      <c r="D46" s="5"/>
      <c r="E46" s="67">
        <v>134</v>
      </c>
      <c r="F46" s="67">
        <f>E46*4</f>
        <v>536</v>
      </c>
      <c r="G46" s="10">
        <f>F46+Mai!G46</f>
        <v>5604</v>
      </c>
    </row>
    <row r="47" spans="1:7" x14ac:dyDescent="0.2">
      <c r="A47" s="5"/>
      <c r="B47" s="5"/>
      <c r="C47" s="9" t="s">
        <v>27</v>
      </c>
      <c r="D47" s="5"/>
      <c r="E47" s="67">
        <v>225</v>
      </c>
      <c r="F47" s="67">
        <f>E47</f>
        <v>225</v>
      </c>
      <c r="G47" s="10">
        <f>F47+Mai!G47</f>
        <v>1698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6412</v>
      </c>
      <c r="G48" s="13">
        <f>F48+Mai!G48</f>
        <v>48324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15917</v>
      </c>
      <c r="G50" s="10">
        <f>F50+Mai!G50</f>
        <v>130925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9505</v>
      </c>
      <c r="G51" s="8">
        <f>F51+Mai!G51</f>
        <v>82601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6412</v>
      </c>
      <c r="G52" s="8">
        <f>F52+Mai!G52</f>
        <v>48324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16001</v>
      </c>
      <c r="G53" s="10">
        <f>F53+Mai!G53</f>
        <v>132347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9589</v>
      </c>
      <c r="G54" s="8">
        <f>F54+Mai!G54</f>
        <v>84023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6412</v>
      </c>
      <c r="G55" s="8">
        <f>F55+Mai!G55</f>
        <v>48324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6509</v>
      </c>
      <c r="F57" s="65">
        <f>SUM(F58,F72)</f>
        <v>14854</v>
      </c>
      <c r="G57" s="16">
        <f>F57+Mai!G57</f>
        <v>92376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6509</v>
      </c>
      <c r="F58" s="66">
        <f>SUM(F59:F62,F66,F69)</f>
        <v>6587</v>
      </c>
      <c r="G58" s="13">
        <f>F58+Mai!G58</f>
        <v>37290</v>
      </c>
    </row>
    <row r="59" spans="1:7" x14ac:dyDescent="0.2">
      <c r="A59" s="5"/>
      <c r="B59" s="5"/>
      <c r="C59" s="9" t="s">
        <v>6</v>
      </c>
      <c r="D59" s="5"/>
      <c r="E59" s="67">
        <v>6155</v>
      </c>
      <c r="F59" s="67">
        <f>E59</f>
        <v>6155</v>
      </c>
      <c r="G59" s="10">
        <f>F59+Mai!G59</f>
        <v>34500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F60+Mai!G60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F61+Mai!G61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114</v>
      </c>
      <c r="F62" s="67">
        <f>SUM(F63:F65)</f>
        <v>114</v>
      </c>
      <c r="G62" s="10">
        <f>F62+Mai!G62</f>
        <v>708</v>
      </c>
    </row>
    <row r="63" spans="1:7" outlineLevel="1" x14ac:dyDescent="0.2">
      <c r="A63" s="5"/>
      <c r="B63" s="5"/>
      <c r="C63" s="9"/>
      <c r="D63" s="5" t="s">
        <v>6</v>
      </c>
      <c r="E63" s="68">
        <v>114</v>
      </c>
      <c r="F63" s="68">
        <f>E63</f>
        <v>114</v>
      </c>
      <c r="G63" s="8">
        <f>F63+Mai!G63</f>
        <v>708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F64+Mai!G64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F65+Mai!G65</f>
        <v>0</v>
      </c>
    </row>
    <row r="66" spans="1:7" x14ac:dyDescent="0.2">
      <c r="A66" s="5"/>
      <c r="B66" s="5"/>
      <c r="C66" s="9" t="s">
        <v>3</v>
      </c>
      <c r="E66" s="67">
        <f>SUM(E67:E68)</f>
        <v>63</v>
      </c>
      <c r="F66" s="67">
        <f>SUM(F67:F68)</f>
        <v>63</v>
      </c>
      <c r="G66" s="10">
        <f>F66+Mai!G66</f>
        <v>510</v>
      </c>
    </row>
    <row r="67" spans="1:7" outlineLevel="1" x14ac:dyDescent="0.2">
      <c r="A67" s="5"/>
      <c r="B67" s="5"/>
      <c r="D67" s="5" t="s">
        <v>9</v>
      </c>
      <c r="E67" s="68">
        <v>63</v>
      </c>
      <c r="F67" s="68">
        <f>E67</f>
        <v>63</v>
      </c>
      <c r="G67" s="8">
        <f>F67+Mai!G67</f>
        <v>63</v>
      </c>
    </row>
    <row r="68" spans="1:7" outlineLevel="1" x14ac:dyDescent="0.2">
      <c r="A68" s="5"/>
      <c r="B68" s="5"/>
      <c r="D68" s="5" t="s">
        <v>10</v>
      </c>
      <c r="E68" s="68">
        <v>0</v>
      </c>
      <c r="F68" s="68">
        <f>E68</f>
        <v>0</v>
      </c>
      <c r="G68" s="8">
        <f>F68+Mai!G68</f>
        <v>447</v>
      </c>
    </row>
    <row r="69" spans="1:7" x14ac:dyDescent="0.2">
      <c r="A69" s="5"/>
      <c r="B69" s="5"/>
      <c r="C69" s="9" t="s">
        <v>2</v>
      </c>
      <c r="D69" s="5"/>
      <c r="E69" s="67">
        <f>SUM(E70:E71)</f>
        <v>177</v>
      </c>
      <c r="F69" s="67">
        <f>SUM(F70:F71)</f>
        <v>255</v>
      </c>
      <c r="G69" s="10">
        <f>F69+Mai!G69</f>
        <v>1572</v>
      </c>
    </row>
    <row r="70" spans="1:7" outlineLevel="1" x14ac:dyDescent="0.2">
      <c r="A70" s="5"/>
      <c r="B70" s="5"/>
      <c r="D70" s="5" t="s">
        <v>11</v>
      </c>
      <c r="E70" s="68">
        <v>151</v>
      </c>
      <c r="F70" s="68">
        <f>E70</f>
        <v>151</v>
      </c>
      <c r="G70" s="8">
        <f>F70+Mai!G70</f>
        <v>788</v>
      </c>
    </row>
    <row r="71" spans="1:7" outlineLevel="1" x14ac:dyDescent="0.2">
      <c r="A71" s="5"/>
      <c r="B71" s="5"/>
      <c r="C71" s="5"/>
      <c r="D71" s="5" t="s">
        <v>12</v>
      </c>
      <c r="E71" s="68">
        <v>26</v>
      </c>
      <c r="F71" s="68">
        <f>E71*4</f>
        <v>104</v>
      </c>
      <c r="G71" s="8">
        <f>F71+Mai!G71</f>
        <v>784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8267</v>
      </c>
      <c r="G72" s="13">
        <f>F72+Mai!G72</f>
        <v>55086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14854</v>
      </c>
      <c r="G74" s="10">
        <f>F74+Mai!G74</f>
        <v>92376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6587</v>
      </c>
      <c r="G75" s="8">
        <f>F75+Mai!G75</f>
        <v>37290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8267</v>
      </c>
      <c r="G76" s="8">
        <f>F76+Mai!G76</f>
        <v>55086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3944</v>
      </c>
      <c r="G77" s="10">
        <f>F77+Mai!G77</f>
        <v>29088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8">
        <f>F78+Mai!G78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3944</v>
      </c>
      <c r="G79" s="8">
        <f>F79+Mai!G79</f>
        <v>29088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1554</v>
      </c>
      <c r="F81" s="65">
        <f>SUM(F82,F96)</f>
        <v>3742</v>
      </c>
      <c r="G81" s="16">
        <f>F81+Mai!G81</f>
        <v>33487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1554</v>
      </c>
      <c r="F82" s="66">
        <f>SUM(F83:F86,F90,F93)</f>
        <v>1608</v>
      </c>
      <c r="G82" s="13">
        <f>F82+Mai!G82</f>
        <v>16855</v>
      </c>
    </row>
    <row r="83" spans="1:7" x14ac:dyDescent="0.2">
      <c r="A83" s="5"/>
      <c r="B83" s="5"/>
      <c r="C83" s="9" t="s">
        <v>6</v>
      </c>
      <c r="D83" s="5"/>
      <c r="E83" s="67">
        <v>1040</v>
      </c>
      <c r="F83" s="67">
        <f>E83</f>
        <v>1040</v>
      </c>
      <c r="G83" s="10">
        <f>F83+Mai!G83</f>
        <v>8525</v>
      </c>
    </row>
    <row r="84" spans="1:7" x14ac:dyDescent="0.2">
      <c r="A84" s="5"/>
      <c r="B84" s="5"/>
      <c r="C84" s="9" t="s">
        <v>7</v>
      </c>
      <c r="D84" s="5"/>
      <c r="E84" s="67">
        <v>81</v>
      </c>
      <c r="F84" s="67">
        <f>E84</f>
        <v>81</v>
      </c>
      <c r="G84" s="10">
        <f>F84+Mai!G84</f>
        <v>2443</v>
      </c>
    </row>
    <row r="85" spans="1:7" x14ac:dyDescent="0.2">
      <c r="A85" s="5"/>
      <c r="B85" s="5"/>
      <c r="C85" s="9" t="s">
        <v>8</v>
      </c>
      <c r="D85" s="5"/>
      <c r="E85" s="67">
        <v>146</v>
      </c>
      <c r="F85" s="67">
        <f>E85</f>
        <v>146</v>
      </c>
      <c r="G85" s="10">
        <f>F85+Mai!G85</f>
        <v>2667</v>
      </c>
    </row>
    <row r="86" spans="1:7" x14ac:dyDescent="0.2">
      <c r="A86" s="5"/>
      <c r="B86" s="5"/>
      <c r="C86" s="9" t="s">
        <v>13</v>
      </c>
      <c r="D86" s="5"/>
      <c r="E86" s="67">
        <f>SUM(E87:E89)</f>
        <v>5</v>
      </c>
      <c r="F86" s="67">
        <f>SUM(F87:F89)</f>
        <v>5</v>
      </c>
      <c r="G86" s="10">
        <f>F86+Mai!G86</f>
        <v>45</v>
      </c>
    </row>
    <row r="87" spans="1:7" outlineLevel="1" x14ac:dyDescent="0.2">
      <c r="A87" s="5"/>
      <c r="B87" s="5"/>
      <c r="C87" s="9"/>
      <c r="D87" s="5" t="s">
        <v>6</v>
      </c>
      <c r="E87" s="68">
        <v>5</v>
      </c>
      <c r="F87" s="68">
        <f>E87</f>
        <v>5</v>
      </c>
      <c r="G87" s="8">
        <f>F87+Mai!G87</f>
        <v>45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F88+Mai!G88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F89+Mai!G89</f>
        <v>0</v>
      </c>
    </row>
    <row r="90" spans="1:7" x14ac:dyDescent="0.2">
      <c r="A90" s="5"/>
      <c r="B90" s="5"/>
      <c r="C90" s="9" t="s">
        <v>3</v>
      </c>
      <c r="E90" s="67">
        <f>SUM(E91:E92)</f>
        <v>183</v>
      </c>
      <c r="F90" s="67">
        <f>SUM(F91:F92)</f>
        <v>183</v>
      </c>
      <c r="G90" s="10">
        <f>F90+Mai!G90</f>
        <v>1864</v>
      </c>
    </row>
    <row r="91" spans="1:7" outlineLevel="1" x14ac:dyDescent="0.2">
      <c r="A91" s="5"/>
      <c r="B91" s="5"/>
      <c r="D91" s="5" t="s">
        <v>9</v>
      </c>
      <c r="E91" s="68">
        <v>13</v>
      </c>
      <c r="F91" s="68">
        <f>E91</f>
        <v>13</v>
      </c>
      <c r="G91" s="8">
        <f>F91+Mai!G91</f>
        <v>143</v>
      </c>
    </row>
    <row r="92" spans="1:7" outlineLevel="1" x14ac:dyDescent="0.2">
      <c r="A92" s="5"/>
      <c r="B92" s="5"/>
      <c r="D92" s="5" t="s">
        <v>10</v>
      </c>
      <c r="E92" s="68">
        <v>170</v>
      </c>
      <c r="F92" s="68">
        <f>E92</f>
        <v>170</v>
      </c>
      <c r="G92" s="8">
        <f>F92+Mai!G92</f>
        <v>1721</v>
      </c>
    </row>
    <row r="93" spans="1:7" x14ac:dyDescent="0.2">
      <c r="A93" s="5"/>
      <c r="B93" s="5"/>
      <c r="C93" s="9" t="s">
        <v>2</v>
      </c>
      <c r="D93" s="5"/>
      <c r="E93" s="67">
        <f>SUM(E94:E95)</f>
        <v>99</v>
      </c>
      <c r="F93" s="67">
        <f>SUM(F94:F95)</f>
        <v>153</v>
      </c>
      <c r="G93" s="10">
        <f>F93+Mai!G93</f>
        <v>1311</v>
      </c>
    </row>
    <row r="94" spans="1:7" outlineLevel="1" x14ac:dyDescent="0.2">
      <c r="A94" s="5"/>
      <c r="B94" s="5"/>
      <c r="D94" s="5" t="s">
        <v>11</v>
      </c>
      <c r="E94" s="68">
        <v>81</v>
      </c>
      <c r="F94" s="68">
        <f>E94</f>
        <v>81</v>
      </c>
      <c r="G94" s="8">
        <f>F94+Mai!G94</f>
        <v>407</v>
      </c>
    </row>
    <row r="95" spans="1:7" outlineLevel="1" x14ac:dyDescent="0.2">
      <c r="A95" s="5"/>
      <c r="B95" s="5"/>
      <c r="C95" s="5"/>
      <c r="D95" s="5" t="s">
        <v>12</v>
      </c>
      <c r="E95" s="68">
        <v>18</v>
      </c>
      <c r="F95" s="68">
        <f>E95*4</f>
        <v>72</v>
      </c>
      <c r="G95" s="8">
        <f>F95+Mai!G95</f>
        <v>904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2134</v>
      </c>
      <c r="G96" s="13">
        <f>F96+Mai!G96</f>
        <v>16632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3561</v>
      </c>
      <c r="G98" s="10">
        <f>F98+Mai!G98</f>
        <v>29953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1462</v>
      </c>
      <c r="G99" s="8">
        <f>F99+Mai!G99</f>
        <v>14188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SUM(F96)-35</f>
        <v>2099</v>
      </c>
      <c r="G100" s="8">
        <f>F100+Mai!G100</f>
        <v>15765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388</v>
      </c>
      <c r="G101" s="10">
        <f>F101+Mai!G101</f>
        <v>10302</v>
      </c>
    </row>
    <row r="102" spans="1:7" x14ac:dyDescent="0.2">
      <c r="A102" s="5"/>
      <c r="B102" s="5" t="s">
        <v>16</v>
      </c>
      <c r="C102" s="5"/>
      <c r="D102" s="5"/>
      <c r="E102" s="68"/>
      <c r="F102" s="68">
        <v>259</v>
      </c>
      <c r="G102" s="8">
        <f>F102+Mai!G102</f>
        <v>7693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129</v>
      </c>
      <c r="G103" s="8">
        <f>F103+Mai!G103</f>
        <v>2609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2422</v>
      </c>
      <c r="F105" s="65">
        <f>SUM(F106,F120)</f>
        <v>3284</v>
      </c>
      <c r="G105" s="16">
        <f>F105+Mai!G105</f>
        <v>24089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2422</v>
      </c>
      <c r="F106" s="66">
        <f>SUM(F107:F110,F114,F117)</f>
        <v>2422</v>
      </c>
      <c r="G106" s="13">
        <f>F106+Mai!G106</f>
        <v>12802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F107+Mai!G107</f>
        <v>1364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F108+Mai!G108</f>
        <v>0</v>
      </c>
    </row>
    <row r="109" spans="1:7" x14ac:dyDescent="0.2">
      <c r="A109" s="5"/>
      <c r="B109" s="5"/>
      <c r="C109" s="9" t="s">
        <v>8</v>
      </c>
      <c r="D109" s="5"/>
      <c r="E109" s="67">
        <v>2276</v>
      </c>
      <c r="F109" s="67">
        <f>E109</f>
        <v>2276</v>
      </c>
      <c r="G109" s="10">
        <f>F109+Mai!G109</f>
        <v>10654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F110+Mai!G110</f>
        <v>8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F111+Mai!G111</f>
        <v>6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F112+Mai!G112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F113+Mai!G113</f>
        <v>2</v>
      </c>
    </row>
    <row r="114" spans="1:9" x14ac:dyDescent="0.2">
      <c r="A114" s="5"/>
      <c r="B114" s="5"/>
      <c r="C114" s="9" t="s">
        <v>3</v>
      </c>
      <c r="E114" s="67">
        <f>SUM(E115:E116)</f>
        <v>144</v>
      </c>
      <c r="F114" s="67">
        <f>SUM(F115:F116)</f>
        <v>144</v>
      </c>
      <c r="G114" s="10">
        <f>F114+Mai!G114</f>
        <v>732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F115+Mai!G115</f>
        <v>4</v>
      </c>
    </row>
    <row r="116" spans="1:9" outlineLevel="1" x14ac:dyDescent="0.2">
      <c r="A116" s="5"/>
      <c r="B116" s="5"/>
      <c r="D116" s="5" t="s">
        <v>10</v>
      </c>
      <c r="E116" s="68">
        <v>144</v>
      </c>
      <c r="F116" s="68">
        <f>E116</f>
        <v>144</v>
      </c>
      <c r="G116" s="8">
        <f>F116+Mai!G116</f>
        <v>728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2</v>
      </c>
      <c r="F117" s="67">
        <f>SUM(F118:F119)</f>
        <v>2</v>
      </c>
      <c r="G117" s="10">
        <f>F117+Mai!G117</f>
        <v>44</v>
      </c>
    </row>
    <row r="118" spans="1:9" outlineLevel="1" x14ac:dyDescent="0.2">
      <c r="A118" s="5"/>
      <c r="B118" s="5"/>
      <c r="D118" s="5" t="s">
        <v>11</v>
      </c>
      <c r="E118" s="68">
        <v>2</v>
      </c>
      <c r="F118" s="68">
        <f>E118</f>
        <v>2</v>
      </c>
      <c r="G118" s="8">
        <f>F118+Mai!G118</f>
        <v>12</v>
      </c>
    </row>
    <row r="119" spans="1:9" outlineLevel="1" x14ac:dyDescent="0.2">
      <c r="A119" s="5"/>
      <c r="B119" s="5"/>
      <c r="C119" s="5"/>
      <c r="D119" s="5" t="s">
        <v>12</v>
      </c>
      <c r="E119" s="68">
        <v>0</v>
      </c>
      <c r="F119" s="68">
        <f>E119*4</f>
        <v>0</v>
      </c>
      <c r="G119" s="8">
        <f>F119+Mai!G119</f>
        <v>32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862</v>
      </c>
      <c r="G120" s="13">
        <f>F120+Mai!G120</f>
        <v>11287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F122+Mai!G122</f>
        <v>7996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F123+Mai!G123</f>
        <v>1608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8">
        <f>F124+Mai!G124</f>
        <v>6388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3284</v>
      </c>
      <c r="G125" s="10">
        <f>F125+Mai!G125</f>
        <v>22372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2422</v>
      </c>
      <c r="G126" s="8">
        <f>F126+Mai!G126</f>
        <v>11366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862</v>
      </c>
      <c r="G127" s="8">
        <f>F127+Mai!G127</f>
        <v>11006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2516</v>
      </c>
      <c r="F129" s="65">
        <f>SUM(F130,F145)</f>
        <v>3141</v>
      </c>
      <c r="G129" s="16">
        <f>F129+Mai!G129</f>
        <v>18666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2516</v>
      </c>
      <c r="F130" s="66">
        <f>SUM(F131:F134,F138,F141,F144)</f>
        <v>2528</v>
      </c>
      <c r="G130" s="13">
        <f>F130+Mai!G130</f>
        <v>14999</v>
      </c>
    </row>
    <row r="131" spans="1:7" x14ac:dyDescent="0.2">
      <c r="A131" s="5"/>
      <c r="B131" s="5"/>
      <c r="C131" s="9" t="s">
        <v>6</v>
      </c>
      <c r="D131" s="5"/>
      <c r="E131" s="67">
        <v>1</v>
      </c>
      <c r="F131" s="67">
        <f>E131</f>
        <v>1</v>
      </c>
      <c r="G131" s="10">
        <f>F131+Mai!G131</f>
        <v>1424</v>
      </c>
    </row>
    <row r="132" spans="1:7" x14ac:dyDescent="0.2">
      <c r="A132" s="5"/>
      <c r="B132" s="5"/>
      <c r="C132" s="9" t="s">
        <v>7</v>
      </c>
      <c r="D132" s="5"/>
      <c r="E132" s="67">
        <v>2470</v>
      </c>
      <c r="F132" s="67">
        <f>E132</f>
        <v>2470</v>
      </c>
      <c r="G132" s="10">
        <f>F132+Mai!G132</f>
        <v>12238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F133+Mai!G133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10</v>
      </c>
      <c r="F134" s="67">
        <f>SUM(F135:F137)</f>
        <v>10</v>
      </c>
      <c r="G134" s="10">
        <f>F134+Mai!G134</f>
        <v>62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8">
        <f>F135+Mai!G135</f>
        <v>10</v>
      </c>
    </row>
    <row r="136" spans="1:7" outlineLevel="1" x14ac:dyDescent="0.2">
      <c r="A136" s="5"/>
      <c r="B136" s="5"/>
      <c r="C136" s="9"/>
      <c r="D136" s="5" t="s">
        <v>7</v>
      </c>
      <c r="E136" s="68">
        <v>10</v>
      </c>
      <c r="F136" s="68">
        <f>E136</f>
        <v>10</v>
      </c>
      <c r="G136" s="8">
        <f>F136+Mai!G136</f>
        <v>52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F137+Mai!G137</f>
        <v>0</v>
      </c>
    </row>
    <row r="138" spans="1:7" x14ac:dyDescent="0.2">
      <c r="A138" s="5"/>
      <c r="B138" s="5"/>
      <c r="C138" s="9" t="s">
        <v>3</v>
      </c>
      <c r="E138" s="67">
        <f>SUM(E139:E140)</f>
        <v>25</v>
      </c>
      <c r="F138" s="67">
        <f>SUM(F139:F140)</f>
        <v>25</v>
      </c>
      <c r="G138" s="10">
        <f>F138+Mai!G138</f>
        <v>1038</v>
      </c>
    </row>
    <row r="139" spans="1:7" outlineLevel="1" x14ac:dyDescent="0.2">
      <c r="A139" s="5"/>
      <c r="B139" s="5"/>
      <c r="D139" s="5" t="s">
        <v>9</v>
      </c>
      <c r="E139" s="68">
        <v>8</v>
      </c>
      <c r="F139" s="68">
        <f>E139</f>
        <v>8</v>
      </c>
      <c r="G139" s="8">
        <f>F139+Mai!G139</f>
        <v>86</v>
      </c>
    </row>
    <row r="140" spans="1:7" outlineLevel="1" x14ac:dyDescent="0.2">
      <c r="A140" s="5"/>
      <c r="B140" s="5"/>
      <c r="D140" s="5" t="s">
        <v>10</v>
      </c>
      <c r="E140" s="68">
        <v>17</v>
      </c>
      <c r="F140" s="68">
        <f>E140</f>
        <v>17</v>
      </c>
      <c r="G140" s="8">
        <f>F140+Mai!G140</f>
        <v>952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10</v>
      </c>
      <c r="F141" s="67">
        <f>SUM(F142:F143)</f>
        <v>22</v>
      </c>
      <c r="G141" s="10">
        <f>F141+Mai!G141</f>
        <v>237</v>
      </c>
    </row>
    <row r="142" spans="1:7" outlineLevel="1" x14ac:dyDescent="0.2">
      <c r="A142" s="5"/>
      <c r="B142" s="5"/>
      <c r="D142" s="5" t="s">
        <v>11</v>
      </c>
      <c r="E142" s="68">
        <v>6</v>
      </c>
      <c r="F142" s="68">
        <f>E142</f>
        <v>6</v>
      </c>
      <c r="G142" s="8">
        <f>F142+Mai!G142</f>
        <v>125</v>
      </c>
    </row>
    <row r="143" spans="1:7" outlineLevel="1" x14ac:dyDescent="0.2">
      <c r="A143" s="5"/>
      <c r="B143" s="5"/>
      <c r="C143" s="5"/>
      <c r="D143" s="5" t="s">
        <v>12</v>
      </c>
      <c r="E143" s="68">
        <v>4</v>
      </c>
      <c r="F143" s="68">
        <f>E143*4</f>
        <v>16</v>
      </c>
      <c r="G143" s="8">
        <f>F143+Mai!G143</f>
        <v>112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F144+Mai!G144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613</v>
      </c>
      <c r="G145" s="13">
        <f>F145+Mai!G145</f>
        <v>3667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3141</v>
      </c>
      <c r="G147" s="10">
        <f>F147+Mai!G147</f>
        <v>18666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2528</v>
      </c>
      <c r="G148" s="8">
        <f>F148+Mai!G148</f>
        <v>14999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613</v>
      </c>
      <c r="G149" s="8">
        <f>F149+Mai!G149</f>
        <v>3667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3132</v>
      </c>
      <c r="G150" s="10">
        <f>F150+Mai!G150</f>
        <v>16471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2519</v>
      </c>
      <c r="G151" s="8">
        <f>F151+Mai!G151</f>
        <v>13318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613</v>
      </c>
      <c r="G152" s="8">
        <f>F152+Mai!G152</f>
        <v>3153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859</v>
      </c>
      <c r="F154" s="65">
        <f>SUM(F155,F169)</f>
        <v>1604</v>
      </c>
      <c r="G154" s="16">
        <f>F154+Mai!G154</f>
        <v>15111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859</v>
      </c>
      <c r="F155" s="66">
        <f>SUM(F156:F159,F163,F166)</f>
        <v>913</v>
      </c>
      <c r="G155" s="13">
        <f>F155+Mai!G155</f>
        <v>8245</v>
      </c>
    </row>
    <row r="156" spans="1:7" x14ac:dyDescent="0.2">
      <c r="A156" s="5"/>
      <c r="B156" s="5"/>
      <c r="C156" s="9" t="s">
        <v>6</v>
      </c>
      <c r="D156" s="5"/>
      <c r="E156" s="67">
        <v>569</v>
      </c>
      <c r="F156" s="67">
        <f>E156</f>
        <v>569</v>
      </c>
      <c r="G156" s="10">
        <f>F156+Mai!G156</f>
        <v>2838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F157+Mai!G157</f>
        <v>2174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F158+Mai!G158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8</v>
      </c>
      <c r="F159" s="67">
        <f>SUM(F160:F162)</f>
        <v>8</v>
      </c>
      <c r="G159" s="10">
        <f>F159+Mai!G159</f>
        <v>58</v>
      </c>
    </row>
    <row r="160" spans="1:7" outlineLevel="1" x14ac:dyDescent="0.2">
      <c r="A160" s="5"/>
      <c r="B160" s="5"/>
      <c r="C160" s="9"/>
      <c r="D160" s="5" t="s">
        <v>6</v>
      </c>
      <c r="E160" s="68">
        <v>8</v>
      </c>
      <c r="F160" s="68">
        <f>E160</f>
        <v>8</v>
      </c>
      <c r="G160" s="8">
        <f>F160+Mai!G160</f>
        <v>58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F161+Mai!G161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F162+Mai!G162</f>
        <v>0</v>
      </c>
    </row>
    <row r="163" spans="1:7" x14ac:dyDescent="0.2">
      <c r="A163" s="5"/>
      <c r="B163" s="5"/>
      <c r="C163" s="9" t="s">
        <v>3</v>
      </c>
      <c r="E163" s="67">
        <f>SUM(E164:E165)</f>
        <v>183</v>
      </c>
      <c r="F163" s="67">
        <f>SUM(F164:F165)</f>
        <v>183</v>
      </c>
      <c r="G163" s="10">
        <f>F163+Mai!G163</f>
        <v>1864</v>
      </c>
    </row>
    <row r="164" spans="1:7" outlineLevel="1" x14ac:dyDescent="0.2">
      <c r="A164" s="5"/>
      <c r="B164" s="5"/>
      <c r="D164" s="5" t="s">
        <v>9</v>
      </c>
      <c r="E164" s="68">
        <v>13</v>
      </c>
      <c r="F164" s="68">
        <f>E164</f>
        <v>13</v>
      </c>
      <c r="G164" s="8">
        <f>F164+Mai!G164</f>
        <v>143</v>
      </c>
    </row>
    <row r="165" spans="1:7" outlineLevel="1" x14ac:dyDescent="0.2">
      <c r="A165" s="5"/>
      <c r="B165" s="5"/>
      <c r="D165" s="5" t="s">
        <v>10</v>
      </c>
      <c r="E165" s="68">
        <v>170</v>
      </c>
      <c r="F165" s="68">
        <f>E165</f>
        <v>170</v>
      </c>
      <c r="G165" s="8">
        <f>F165+Mai!G165</f>
        <v>1721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99</v>
      </c>
      <c r="F166" s="67">
        <f>SUM(F167:F168)</f>
        <v>153</v>
      </c>
      <c r="G166" s="10">
        <f>F166+Mai!G166</f>
        <v>1311</v>
      </c>
    </row>
    <row r="167" spans="1:7" outlineLevel="1" x14ac:dyDescent="0.2">
      <c r="A167" s="5"/>
      <c r="B167" s="5"/>
      <c r="D167" s="5" t="s">
        <v>11</v>
      </c>
      <c r="E167" s="68">
        <v>81</v>
      </c>
      <c r="F167" s="68">
        <f>E167</f>
        <v>81</v>
      </c>
      <c r="G167" s="8">
        <f>F167+Mai!G167</f>
        <v>407</v>
      </c>
    </row>
    <row r="168" spans="1:7" outlineLevel="1" x14ac:dyDescent="0.2">
      <c r="A168" s="5"/>
      <c r="B168" s="5"/>
      <c r="C168" s="5"/>
      <c r="D168" s="5" t="s">
        <v>12</v>
      </c>
      <c r="E168" s="68">
        <v>18</v>
      </c>
      <c r="F168" s="68">
        <f>E168*4</f>
        <v>72</v>
      </c>
      <c r="G168" s="8">
        <f>F168+Mai!G168</f>
        <v>904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691</v>
      </c>
      <c r="G169" s="13">
        <f>F169+Mai!G169</f>
        <v>6866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1604</v>
      </c>
      <c r="G171" s="10">
        <f>F171+Mai!G171</f>
        <v>15111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913</v>
      </c>
      <c r="G172" s="8">
        <f>F172+Mai!G172</f>
        <v>8245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691</v>
      </c>
      <c r="G173" s="8">
        <f>F173+Mai!G173</f>
        <v>6866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F174+Mai!G174</f>
        <v>4048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F175+Mai!G175</f>
        <v>3186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F176+Mai!G176</f>
        <v>862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470</v>
      </c>
      <c r="F178" s="65">
        <f>SUM(F179,F195)</f>
        <v>1261</v>
      </c>
      <c r="G178" s="16">
        <f>F178+Mai!G178</f>
        <v>9735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470</v>
      </c>
      <c r="F179" s="66">
        <f>SUM(F180:F183,F187,F190,F193:F194)</f>
        <v>500</v>
      </c>
      <c r="G179" s="13">
        <f>F179+Mai!G179</f>
        <v>4482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F180+Mai!G180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F181+Mai!G181</f>
        <v>0</v>
      </c>
    </row>
    <row r="182" spans="1:7" x14ac:dyDescent="0.2">
      <c r="A182" s="5"/>
      <c r="B182" s="5"/>
      <c r="C182" s="9" t="s">
        <v>8</v>
      </c>
      <c r="D182" s="5"/>
      <c r="E182" s="67">
        <v>386</v>
      </c>
      <c r="F182" s="67">
        <f>E182</f>
        <v>386</v>
      </c>
      <c r="G182" s="10">
        <f>F182+Mai!G182</f>
        <v>3684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10</v>
      </c>
      <c r="F183" s="67">
        <f>SUM(F184:F186)</f>
        <v>10</v>
      </c>
      <c r="G183" s="10">
        <f>F183+Mai!G183</f>
        <v>34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F184+Mai!G184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F185+Mai!G185</f>
        <v>9</v>
      </c>
    </row>
    <row r="186" spans="1:7" outlineLevel="1" x14ac:dyDescent="0.2">
      <c r="A186" s="5"/>
      <c r="B186" s="5"/>
      <c r="C186" s="9"/>
      <c r="D186" s="5" t="s">
        <v>8</v>
      </c>
      <c r="E186" s="68">
        <v>10</v>
      </c>
      <c r="F186" s="68">
        <f>E186</f>
        <v>10</v>
      </c>
      <c r="G186" s="8">
        <f>F186+Mai!G186</f>
        <v>25</v>
      </c>
    </row>
    <row r="187" spans="1:7" x14ac:dyDescent="0.2">
      <c r="A187" s="5"/>
      <c r="B187" s="5"/>
      <c r="C187" s="9" t="s">
        <v>3</v>
      </c>
      <c r="E187" s="67">
        <f>SUM(E188:E189)</f>
        <v>47</v>
      </c>
      <c r="F187" s="67">
        <f>SUM(F188:F189)</f>
        <v>47</v>
      </c>
      <c r="G187" s="10">
        <f>F187+Mai!G187</f>
        <v>469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F188+Mai!G188</f>
        <v>0</v>
      </c>
    </row>
    <row r="189" spans="1:7" outlineLevel="1" x14ac:dyDescent="0.2">
      <c r="A189" s="5"/>
      <c r="B189" s="5"/>
      <c r="D189" s="5" t="s">
        <v>10</v>
      </c>
      <c r="E189" s="68">
        <v>47</v>
      </c>
      <c r="F189" s="68">
        <f>E189</f>
        <v>47</v>
      </c>
      <c r="G189" s="8">
        <f>F189+Mai!G189</f>
        <v>469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27</v>
      </c>
      <c r="F190" s="67">
        <f>SUM(F191:F192)</f>
        <v>57</v>
      </c>
      <c r="G190" s="10">
        <f>F190+Mai!G190</f>
        <v>295</v>
      </c>
    </row>
    <row r="191" spans="1:7" outlineLevel="1" x14ac:dyDescent="0.2">
      <c r="A191" s="5"/>
      <c r="B191" s="5"/>
      <c r="D191" s="5" t="s">
        <v>11</v>
      </c>
      <c r="E191" s="68">
        <v>17</v>
      </c>
      <c r="F191" s="68">
        <f>E191</f>
        <v>17</v>
      </c>
      <c r="G191" s="8">
        <f>F191+Mai!G191</f>
        <v>71</v>
      </c>
    </row>
    <row r="192" spans="1:7" outlineLevel="1" x14ac:dyDescent="0.2">
      <c r="A192" s="5"/>
      <c r="B192" s="5"/>
      <c r="C192" s="5"/>
      <c r="D192" s="5" t="s">
        <v>12</v>
      </c>
      <c r="E192" s="68">
        <v>10</v>
      </c>
      <c r="F192" s="68">
        <f>E192*4</f>
        <v>40</v>
      </c>
      <c r="G192" s="8">
        <f>F192+Mai!G192</f>
        <v>224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F193+Mai!G193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F194+Mai!G194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761</v>
      </c>
      <c r="G195" s="13">
        <f>F195+Mai!G195</f>
        <v>5253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100</v>
      </c>
      <c r="G197" s="10">
        <f>F197+Mai!G197</f>
        <v>200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F198+Mai!G198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100</v>
      </c>
      <c r="G199" s="8">
        <f>F199+Mai!G199</f>
        <v>200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1161</v>
      </c>
      <c r="G200" s="10">
        <f>F200+Mai!G200</f>
        <v>9535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500</v>
      </c>
      <c r="G201" s="8">
        <f>F201+Mai!G201</f>
        <v>4482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v>661</v>
      </c>
      <c r="G202" s="8">
        <f>F202+Mai!G202</f>
        <v>5053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67</v>
      </c>
      <c r="B204" s="6"/>
      <c r="C204" s="6"/>
      <c r="D204" s="7"/>
      <c r="E204" s="65">
        <f>SUM(E205,E219)</f>
        <v>3173</v>
      </c>
      <c r="F204" s="65">
        <f>SUM(F205,F219)</f>
        <v>10783</v>
      </c>
      <c r="G204" s="16">
        <f>F204+Mai!G204</f>
        <v>49125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3173</v>
      </c>
      <c r="F205" s="66">
        <f>SUM(F206:F209,F213,F216)</f>
        <v>3176</v>
      </c>
      <c r="G205" s="13">
        <f>F205+Mai!G205</f>
        <v>18569</v>
      </c>
    </row>
    <row r="206" spans="1:7" x14ac:dyDescent="0.2">
      <c r="A206" s="5"/>
      <c r="B206" s="5"/>
      <c r="C206" s="9" t="s">
        <v>6</v>
      </c>
      <c r="D206" s="5"/>
      <c r="E206" s="67">
        <v>0</v>
      </c>
      <c r="F206" s="67">
        <f>E206</f>
        <v>0</v>
      </c>
      <c r="G206" s="10">
        <f>F206+Mai!G206</f>
        <v>2145</v>
      </c>
    </row>
    <row r="207" spans="1:7" x14ac:dyDescent="0.2">
      <c r="A207" s="5"/>
      <c r="B207" s="5"/>
      <c r="C207" s="9" t="s">
        <v>7</v>
      </c>
      <c r="D207" s="5"/>
      <c r="E207" s="67">
        <v>3111</v>
      </c>
      <c r="F207" s="67">
        <f>E207</f>
        <v>3111</v>
      </c>
      <c r="G207" s="10">
        <f>F207+Mai!G207</f>
        <v>16033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F208+Mai!G208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60</v>
      </c>
      <c r="F209" s="67">
        <f>SUM(F210:F212)</f>
        <v>60</v>
      </c>
      <c r="G209" s="10">
        <f>F209+Mai!G209</f>
        <v>335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F210+Mai!G210</f>
        <v>39</v>
      </c>
    </row>
    <row r="211" spans="1:7" outlineLevel="1" x14ac:dyDescent="0.2">
      <c r="A211" s="5"/>
      <c r="B211" s="5"/>
      <c r="C211" s="9"/>
      <c r="D211" s="5" t="s">
        <v>7</v>
      </c>
      <c r="E211" s="68">
        <v>60</v>
      </c>
      <c r="F211" s="68">
        <f>E211</f>
        <v>60</v>
      </c>
      <c r="G211" s="8">
        <f>F211+Mai!G211</f>
        <v>296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F212+Mai!G212</f>
        <v>0</v>
      </c>
    </row>
    <row r="213" spans="1:7" x14ac:dyDescent="0.2">
      <c r="A213" s="5"/>
      <c r="B213" s="5"/>
      <c r="C213" s="9" t="s">
        <v>3</v>
      </c>
      <c r="E213" s="67">
        <f>SUM(E214:E215)</f>
        <v>1</v>
      </c>
      <c r="F213" s="67">
        <f>SUM(F214:F215)</f>
        <v>1</v>
      </c>
      <c r="G213" s="10">
        <f>F213+Mai!G213</f>
        <v>15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F214+Mai!G214</f>
        <v>0</v>
      </c>
    </row>
    <row r="215" spans="1:7" outlineLevel="1" x14ac:dyDescent="0.2">
      <c r="A215" s="5"/>
      <c r="B215" s="5"/>
      <c r="D215" s="5" t="s">
        <v>10</v>
      </c>
      <c r="E215" s="68">
        <v>1</v>
      </c>
      <c r="F215" s="68">
        <f>E215</f>
        <v>1</v>
      </c>
      <c r="G215" s="8">
        <f>F215+Mai!G215</f>
        <v>7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1</v>
      </c>
      <c r="F216" s="67">
        <f>SUM(F217:F218)</f>
        <v>4</v>
      </c>
      <c r="G216" s="10">
        <f>F216+Mai!G216</f>
        <v>41</v>
      </c>
    </row>
    <row r="217" spans="1:7" outlineLevel="1" x14ac:dyDescent="0.2">
      <c r="A217" s="5"/>
      <c r="B217" s="5"/>
      <c r="D217" s="5" t="s">
        <v>11</v>
      </c>
      <c r="E217" s="68">
        <v>0</v>
      </c>
      <c r="F217" s="68">
        <f>E217</f>
        <v>0</v>
      </c>
      <c r="G217" s="8">
        <f>F217+Mai!G217</f>
        <v>21</v>
      </c>
    </row>
    <row r="218" spans="1:7" outlineLevel="1" x14ac:dyDescent="0.2">
      <c r="A218" s="5"/>
      <c r="B218" s="5"/>
      <c r="C218" s="5"/>
      <c r="D218" s="5" t="s">
        <v>12</v>
      </c>
      <c r="E218" s="68">
        <v>1</v>
      </c>
      <c r="F218" s="68">
        <f>E218*4</f>
        <v>4</v>
      </c>
      <c r="G218" s="8">
        <f>F218+Mai!G218</f>
        <v>20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7607</v>
      </c>
      <c r="G219" s="13">
        <f>F219+Mai!G219</f>
        <v>30556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10783</v>
      </c>
      <c r="G221" s="10">
        <f>F221+Mai!G221</f>
        <v>49125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3176</v>
      </c>
      <c r="G222" s="8">
        <f>F222+Mai!G222</f>
        <v>18569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7607</v>
      </c>
      <c r="G223" s="8">
        <f>F223+Mai!G223</f>
        <v>30556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10783</v>
      </c>
      <c r="G224" s="10">
        <f>F224+Mai!G224</f>
        <v>43513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3176</v>
      </c>
      <c r="G225" s="8">
        <f>F225+Mai!G225</f>
        <v>16385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f>SUM(F219)</f>
        <v>7607</v>
      </c>
      <c r="G226" s="8">
        <f>F226+Mai!G226</f>
        <v>27128</v>
      </c>
    </row>
    <row r="227" spans="1:7" ht="15" x14ac:dyDescent="0.25">
      <c r="A227" s="11"/>
      <c r="B227" s="5"/>
      <c r="C227" s="11"/>
      <c r="D227" s="11"/>
      <c r="G227" s="8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3260</v>
      </c>
      <c r="F228" s="65">
        <f>SUM(F229,F243)</f>
        <v>7412</v>
      </c>
      <c r="G228" s="16">
        <f>F228+Mai!G228</f>
        <v>33836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3260</v>
      </c>
      <c r="F229" s="66">
        <f>SUM(F230:F233,F237,F240)</f>
        <v>3260</v>
      </c>
      <c r="G229" s="13">
        <f>F229+Mai!G229</f>
        <v>13665</v>
      </c>
    </row>
    <row r="230" spans="1:7" x14ac:dyDescent="0.2">
      <c r="A230" s="5"/>
      <c r="B230" s="5"/>
      <c r="C230" s="9" t="s">
        <v>6</v>
      </c>
      <c r="D230" s="5"/>
      <c r="E230" s="67">
        <v>3051</v>
      </c>
      <c r="F230" s="67">
        <f>E230</f>
        <v>3051</v>
      </c>
      <c r="G230" s="10">
        <f>F230+Mai!G230</f>
        <v>12678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F231+Mai!G231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F232+Mai!G232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42</v>
      </c>
      <c r="F233" s="67">
        <f>SUM(F234:F236)</f>
        <v>42</v>
      </c>
      <c r="G233" s="10">
        <f>F233+Mai!G233</f>
        <v>260</v>
      </c>
    </row>
    <row r="234" spans="1:7" outlineLevel="1" x14ac:dyDescent="0.2">
      <c r="A234" s="5"/>
      <c r="B234" s="5"/>
      <c r="C234" s="9"/>
      <c r="D234" s="5" t="s">
        <v>6</v>
      </c>
      <c r="E234" s="68">
        <v>42</v>
      </c>
      <c r="F234" s="68">
        <f>E234</f>
        <v>42</v>
      </c>
      <c r="G234" s="8">
        <f>F234+Mai!G234</f>
        <v>260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F235+Mai!G235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F236+Mai!G236</f>
        <v>0</v>
      </c>
    </row>
    <row r="237" spans="1:7" x14ac:dyDescent="0.2">
      <c r="A237" s="5"/>
      <c r="B237" s="5"/>
      <c r="C237" s="9" t="s">
        <v>3</v>
      </c>
      <c r="E237" s="67">
        <f>SUM(E238:E239)</f>
        <v>34</v>
      </c>
      <c r="F237" s="67">
        <f>SUM(F238:F239)</f>
        <v>34</v>
      </c>
      <c r="G237" s="10">
        <f>F237+Mai!G237</f>
        <v>245</v>
      </c>
    </row>
    <row r="238" spans="1:7" outlineLevel="1" x14ac:dyDescent="0.2">
      <c r="A238" s="5"/>
      <c r="B238" s="5"/>
      <c r="D238" s="5" t="s">
        <v>9</v>
      </c>
      <c r="E238" s="68">
        <v>34</v>
      </c>
      <c r="F238" s="68">
        <f>E238</f>
        <v>34</v>
      </c>
      <c r="G238" s="8">
        <f>F238+Mai!G238</f>
        <v>245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F239+Mai!G239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133</v>
      </c>
      <c r="F240" s="67">
        <f>SUM(F241:F242)</f>
        <v>133</v>
      </c>
      <c r="G240" s="10">
        <f>F240+Mai!G240</f>
        <v>482</v>
      </c>
    </row>
    <row r="241" spans="1:7" outlineLevel="1" x14ac:dyDescent="0.2">
      <c r="A241" s="5"/>
      <c r="B241" s="5"/>
      <c r="D241" s="5" t="s">
        <v>11</v>
      </c>
      <c r="E241" s="68">
        <v>133</v>
      </c>
      <c r="F241" s="68">
        <f>E241</f>
        <v>133</v>
      </c>
      <c r="G241" s="8">
        <f>F241+Mai!G241</f>
        <v>482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F242+Mai!G242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4152</v>
      </c>
      <c r="G243" s="13">
        <f>F243+Mai!G243</f>
        <v>20171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7412</v>
      </c>
      <c r="G245" s="10">
        <f>F245+Mai!G245</f>
        <v>33836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3260</v>
      </c>
      <c r="G246" s="8">
        <f>F246+Mai!G246</f>
        <v>13665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4152</v>
      </c>
      <c r="G247" s="8">
        <f>F247+Mai!G247</f>
        <v>20171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F248+Mai!G248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F249+Mai!G249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8">
        <f>F250+Mai!G250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52</v>
      </c>
      <c r="F255" s="72" t="s">
        <v>52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1954</v>
      </c>
      <c r="F257" s="13">
        <f>SUM(F258:F267)</f>
        <v>5604</v>
      </c>
      <c r="G257" s="13">
        <f>E257+Mai!G257</f>
        <v>21614</v>
      </c>
    </row>
    <row r="258" spans="1:7" x14ac:dyDescent="0.2">
      <c r="B258" s="9" t="s">
        <v>71</v>
      </c>
      <c r="C258" s="9"/>
      <c r="D258" s="9"/>
      <c r="E258" s="10">
        <v>213</v>
      </c>
      <c r="F258" s="10">
        <v>458</v>
      </c>
      <c r="G258" s="10">
        <f>E258+Mai!G258</f>
        <v>2607</v>
      </c>
    </row>
    <row r="259" spans="1:7" x14ac:dyDescent="0.2">
      <c r="B259" s="9" t="s">
        <v>18</v>
      </c>
      <c r="C259" s="9"/>
      <c r="D259" s="9"/>
      <c r="E259" s="10">
        <v>565</v>
      </c>
      <c r="F259" s="10">
        <v>1642</v>
      </c>
      <c r="G259" s="10">
        <f>E259+Mai!G259</f>
        <v>5547</v>
      </c>
    </row>
    <row r="260" spans="1:7" x14ac:dyDescent="0.2">
      <c r="B260" s="9" t="s">
        <v>19</v>
      </c>
      <c r="C260" s="9"/>
      <c r="D260" s="9"/>
      <c r="E260" s="10">
        <v>148</v>
      </c>
      <c r="F260" s="10">
        <v>716</v>
      </c>
      <c r="G260" s="10">
        <f>E260+Mai!G260</f>
        <v>1864</v>
      </c>
    </row>
    <row r="261" spans="1:7" x14ac:dyDescent="0.2">
      <c r="B261" s="9" t="s">
        <v>20</v>
      </c>
      <c r="C261" s="9"/>
      <c r="D261" s="9"/>
      <c r="E261" s="10">
        <v>350</v>
      </c>
      <c r="F261" s="10">
        <v>599</v>
      </c>
      <c r="G261" s="10">
        <f>E261+Mai!G261</f>
        <v>4056</v>
      </c>
    </row>
    <row r="262" spans="1:7" x14ac:dyDescent="0.2">
      <c r="B262" s="9" t="s">
        <v>21</v>
      </c>
      <c r="C262" s="9"/>
      <c r="D262" s="9"/>
      <c r="E262" s="10">
        <v>0</v>
      </c>
      <c r="F262" s="10">
        <v>153</v>
      </c>
      <c r="G262" s="10">
        <f>E262+Mai!G262</f>
        <v>536</v>
      </c>
    </row>
    <row r="263" spans="1:7" x14ac:dyDescent="0.2">
      <c r="B263" s="9" t="s">
        <v>22</v>
      </c>
      <c r="C263" s="9"/>
      <c r="D263" s="9"/>
      <c r="E263" s="10">
        <v>101</v>
      </c>
      <c r="F263" s="10">
        <v>321</v>
      </c>
      <c r="G263" s="10">
        <f>E263+Mai!G263</f>
        <v>662</v>
      </c>
    </row>
    <row r="264" spans="1:7" x14ac:dyDescent="0.2">
      <c r="B264" s="9" t="s">
        <v>23</v>
      </c>
      <c r="C264" s="9"/>
      <c r="D264" s="9"/>
      <c r="E264" s="10">
        <v>350</v>
      </c>
      <c r="F264" s="10">
        <v>599</v>
      </c>
      <c r="G264" s="10">
        <f>E264+Mai!G264</f>
        <v>4056</v>
      </c>
    </row>
    <row r="265" spans="1:7" x14ac:dyDescent="0.2">
      <c r="B265" s="9" t="s">
        <v>24</v>
      </c>
      <c r="C265" s="9"/>
      <c r="D265" s="9"/>
      <c r="E265" s="10">
        <v>0</v>
      </c>
      <c r="F265" s="10">
        <v>0</v>
      </c>
      <c r="G265" s="10">
        <f>E265+Mai!G265</f>
        <v>572</v>
      </c>
    </row>
    <row r="266" spans="1:7" x14ac:dyDescent="0.2">
      <c r="B266" s="9" t="s">
        <v>66</v>
      </c>
      <c r="C266" s="9"/>
      <c r="D266" s="9"/>
      <c r="E266" s="10">
        <v>109</v>
      </c>
      <c r="F266" s="10">
        <v>696</v>
      </c>
      <c r="G266" s="10">
        <f>E266+Mai!G266</f>
        <v>908</v>
      </c>
    </row>
    <row r="267" spans="1:7" x14ac:dyDescent="0.2">
      <c r="B267" s="9" t="s">
        <v>70</v>
      </c>
      <c r="C267" s="9"/>
      <c r="D267" s="9"/>
      <c r="E267" s="10">
        <v>118</v>
      </c>
      <c r="F267" s="10">
        <v>420</v>
      </c>
      <c r="G267" s="10">
        <f>E267+Mai!G267</f>
        <v>806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53</v>
      </c>
      <c r="F1" s="72" t="s">
        <v>53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32338</v>
      </c>
      <c r="F4" s="74">
        <f>SUM(F6,F31,F57,F81,F105,F129,F154,F178,F204,F228)</f>
        <v>64609</v>
      </c>
      <c r="G4" s="4">
        <f>F4+Jun!G4</f>
        <v>545386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3681</v>
      </c>
      <c r="F6" s="65">
        <f>SUM(F7,F22)</f>
        <v>5853</v>
      </c>
      <c r="G6" s="16">
        <f>F6+Jun!G6</f>
        <v>77820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3681</v>
      </c>
      <c r="F7" s="66">
        <f>SUM(F8:F11,F15,F18,F21)</f>
        <v>3837</v>
      </c>
      <c r="G7" s="13">
        <f>F7+Jun!G7</f>
        <v>50588</v>
      </c>
    </row>
    <row r="8" spans="1:7" x14ac:dyDescent="0.2">
      <c r="A8" s="5"/>
      <c r="B8" s="5"/>
      <c r="C8" s="9" t="s">
        <v>6</v>
      </c>
      <c r="D8" s="5"/>
      <c r="E8" s="67">
        <v>2123</v>
      </c>
      <c r="F8" s="67">
        <f>E8</f>
        <v>2123</v>
      </c>
      <c r="G8" s="10">
        <f>F8+Jun!G8</f>
        <v>7239</v>
      </c>
    </row>
    <row r="9" spans="1:7" x14ac:dyDescent="0.2">
      <c r="A9" s="5"/>
      <c r="B9" s="5"/>
      <c r="C9" s="9" t="s">
        <v>7</v>
      </c>
      <c r="D9" s="5"/>
      <c r="E9" s="67">
        <v>865</v>
      </c>
      <c r="F9" s="67">
        <f>E9</f>
        <v>865</v>
      </c>
      <c r="G9" s="10">
        <f>F9+Jun!G9</f>
        <v>32808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F10+Jun!G10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73</v>
      </c>
      <c r="F11" s="67">
        <f>SUM(F12:F14)</f>
        <v>73</v>
      </c>
      <c r="G11" s="10">
        <f>F11+Jun!G11</f>
        <v>402</v>
      </c>
    </row>
    <row r="12" spans="1:7" outlineLevel="1" x14ac:dyDescent="0.2">
      <c r="A12" s="5"/>
      <c r="B12" s="5"/>
      <c r="C12" s="9"/>
      <c r="D12" s="5" t="s">
        <v>6</v>
      </c>
      <c r="E12" s="68">
        <v>51</v>
      </c>
      <c r="F12" s="68">
        <f>E12</f>
        <v>51</v>
      </c>
      <c r="G12" s="8">
        <f>F12+Jun!G12</f>
        <v>141</v>
      </c>
    </row>
    <row r="13" spans="1:7" outlineLevel="1" x14ac:dyDescent="0.2">
      <c r="A13" s="5"/>
      <c r="B13" s="5"/>
      <c r="C13" s="9"/>
      <c r="D13" s="5" t="s">
        <v>7</v>
      </c>
      <c r="E13" s="68">
        <v>22</v>
      </c>
      <c r="F13" s="68">
        <f>E13</f>
        <v>22</v>
      </c>
      <c r="G13" s="8">
        <f>F13+Jun!G13</f>
        <v>261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F14+Jun!G14</f>
        <v>0</v>
      </c>
    </row>
    <row r="15" spans="1:7" x14ac:dyDescent="0.2">
      <c r="A15" s="5"/>
      <c r="B15" s="5"/>
      <c r="C15" s="9" t="s">
        <v>3</v>
      </c>
      <c r="E15" s="67">
        <f>SUM(E16:E17)</f>
        <v>395</v>
      </c>
      <c r="F15" s="67">
        <f>SUM(F16:F17)</f>
        <v>395</v>
      </c>
      <c r="G15" s="10">
        <f>F15+Jun!G15</f>
        <v>4586</v>
      </c>
    </row>
    <row r="16" spans="1:7" outlineLevel="1" x14ac:dyDescent="0.2">
      <c r="A16" s="5"/>
      <c r="B16" s="5"/>
      <c r="D16" s="5" t="s">
        <v>9</v>
      </c>
      <c r="E16" s="68">
        <v>29</v>
      </c>
      <c r="F16" s="68">
        <f>E16</f>
        <v>29</v>
      </c>
      <c r="G16" s="8">
        <f>F16+Jun!G16</f>
        <v>294</v>
      </c>
    </row>
    <row r="17" spans="1:7" outlineLevel="1" x14ac:dyDescent="0.2">
      <c r="A17" s="5"/>
      <c r="B17" s="5"/>
      <c r="D17" s="5" t="s">
        <v>10</v>
      </c>
      <c r="E17" s="68">
        <v>366</v>
      </c>
      <c r="F17" s="68">
        <f>E17</f>
        <v>366</v>
      </c>
      <c r="G17" s="8">
        <f>F17+Jun!G17</f>
        <v>4292</v>
      </c>
    </row>
    <row r="18" spans="1:7" x14ac:dyDescent="0.2">
      <c r="A18" s="5"/>
      <c r="B18" s="5"/>
      <c r="C18" s="9" t="s">
        <v>2</v>
      </c>
      <c r="D18" s="5"/>
      <c r="E18" s="67">
        <f>SUM(E19:E20)</f>
        <v>225</v>
      </c>
      <c r="F18" s="67">
        <f>SUM(F19:F20)</f>
        <v>381</v>
      </c>
      <c r="G18" s="10">
        <f>F18+Jun!G18</f>
        <v>4541</v>
      </c>
    </row>
    <row r="19" spans="1:7" outlineLevel="1" x14ac:dyDescent="0.2">
      <c r="A19" s="5"/>
      <c r="B19" s="5"/>
      <c r="D19" s="5" t="s">
        <v>11</v>
      </c>
      <c r="E19" s="68">
        <v>173</v>
      </c>
      <c r="F19" s="68">
        <f>E19</f>
        <v>173</v>
      </c>
      <c r="G19" s="8">
        <f>F19+Jun!G19</f>
        <v>1769</v>
      </c>
    </row>
    <row r="20" spans="1:7" outlineLevel="1" x14ac:dyDescent="0.2">
      <c r="A20" s="5"/>
      <c r="B20" s="5"/>
      <c r="C20" s="5"/>
      <c r="D20" s="5" t="s">
        <v>12</v>
      </c>
      <c r="E20" s="68">
        <v>52</v>
      </c>
      <c r="F20" s="68">
        <f>E20*4</f>
        <v>208</v>
      </c>
      <c r="G20" s="8">
        <f>F20+Jun!G20</f>
        <v>2772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F21+Jun!G21</f>
        <v>1012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2016</v>
      </c>
      <c r="G22" s="13">
        <f>F22+Jun!G22</f>
        <v>27232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5853</v>
      </c>
      <c r="G24" s="10">
        <f>F24+Jun!G24</f>
        <v>77820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3837</v>
      </c>
      <c r="G25" s="8">
        <f>F25+Jun!G25</f>
        <v>50588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2016</v>
      </c>
      <c r="G26" s="8">
        <f>F26+Jun!G26</f>
        <v>27232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1597</v>
      </c>
      <c r="G27" s="10">
        <f>F27+Jun!G27</f>
        <v>54659</v>
      </c>
    </row>
    <row r="28" spans="1:7" x14ac:dyDescent="0.2">
      <c r="A28" s="5"/>
      <c r="B28" s="5" t="s">
        <v>16</v>
      </c>
      <c r="C28" s="5"/>
      <c r="D28" s="5"/>
      <c r="E28" s="68"/>
      <c r="F28" s="68">
        <v>1128</v>
      </c>
      <c r="G28" s="8">
        <f>F28+Jun!G28</f>
        <v>41054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469</v>
      </c>
      <c r="G29" s="8">
        <f>F29+Jun!G29</f>
        <v>13605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9870</v>
      </c>
      <c r="F31" s="65">
        <f>SUM(F32,F48)</f>
        <v>16872</v>
      </c>
      <c r="G31" s="16">
        <f>F31+Jun!G31</f>
        <v>149257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9870</v>
      </c>
      <c r="F32" s="66">
        <f>SUM(F33:F36,F40,F43,F46,F47)</f>
        <v>10794</v>
      </c>
      <c r="G32" s="13">
        <f>F32+Jun!G32</f>
        <v>94855</v>
      </c>
    </row>
    <row r="33" spans="1:7" x14ac:dyDescent="0.2">
      <c r="A33" s="5"/>
      <c r="B33" s="9"/>
      <c r="C33" s="9" t="s">
        <v>68</v>
      </c>
      <c r="D33" s="5"/>
      <c r="E33" s="67">
        <v>0</v>
      </c>
      <c r="F33" s="67">
        <f>E33</f>
        <v>0</v>
      </c>
      <c r="G33" s="10">
        <f>F33+Jun!G33</f>
        <v>0</v>
      </c>
    </row>
    <row r="34" spans="1:7" x14ac:dyDescent="0.2">
      <c r="A34" s="5"/>
      <c r="B34" s="5"/>
      <c r="C34" s="9" t="s">
        <v>25</v>
      </c>
      <c r="D34" s="5"/>
      <c r="E34" s="67">
        <v>8877</v>
      </c>
      <c r="F34" s="67">
        <f>E34</f>
        <v>8877</v>
      </c>
      <c r="G34" s="10">
        <f>F34+Jun!G34</f>
        <v>78419</v>
      </c>
    </row>
    <row r="35" spans="1:7" x14ac:dyDescent="0.2">
      <c r="A35" s="5"/>
      <c r="B35" s="5"/>
      <c r="C35" s="9" t="s">
        <v>69</v>
      </c>
      <c r="D35" s="5"/>
      <c r="E35" s="67">
        <v>45</v>
      </c>
      <c r="F35" s="67">
        <f>E35</f>
        <v>45</v>
      </c>
      <c r="G35" s="10">
        <f>F35+Jun!G35</f>
        <v>1505</v>
      </c>
    </row>
    <row r="36" spans="1:7" x14ac:dyDescent="0.2">
      <c r="A36" s="5"/>
      <c r="B36" s="5"/>
      <c r="C36" s="9" t="s">
        <v>13</v>
      </c>
      <c r="D36" s="5"/>
      <c r="E36" s="67">
        <f>SUM(E37:E39)</f>
        <v>152</v>
      </c>
      <c r="F36" s="67">
        <f>SUM(F37:F39)</f>
        <v>152</v>
      </c>
      <c r="G36" s="10">
        <f>F36+Jun!G36</f>
        <v>1050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F37+Jun!G37</f>
        <v>0</v>
      </c>
    </row>
    <row r="38" spans="1:7" outlineLevel="1" x14ac:dyDescent="0.2">
      <c r="A38" s="5"/>
      <c r="B38" s="5"/>
      <c r="C38" s="9"/>
      <c r="D38" s="5" t="s">
        <v>25</v>
      </c>
      <c r="E38" s="68">
        <v>152</v>
      </c>
      <c r="F38" s="68">
        <f>E38</f>
        <v>152</v>
      </c>
      <c r="G38" s="8">
        <f>F38+Jun!G38</f>
        <v>1050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F39+Jun!G39</f>
        <v>0</v>
      </c>
    </row>
    <row r="40" spans="1:7" x14ac:dyDescent="0.2">
      <c r="A40" s="5"/>
      <c r="B40" s="5"/>
      <c r="C40" s="9" t="s">
        <v>3</v>
      </c>
      <c r="E40" s="67">
        <f>SUM(E41:E42)</f>
        <v>394</v>
      </c>
      <c r="F40" s="67">
        <f>SUM(F41:F42)</f>
        <v>394</v>
      </c>
      <c r="G40" s="10">
        <f>F40+Jun!G40</f>
        <v>4250</v>
      </c>
    </row>
    <row r="41" spans="1:7" outlineLevel="1" x14ac:dyDescent="0.2">
      <c r="A41" s="5"/>
      <c r="B41" s="5"/>
      <c r="D41" s="5" t="s">
        <v>9</v>
      </c>
      <c r="E41" s="68">
        <v>1</v>
      </c>
      <c r="F41" s="68">
        <f>E41</f>
        <v>1</v>
      </c>
      <c r="G41" s="8">
        <f>F41+Jun!G41</f>
        <v>39</v>
      </c>
    </row>
    <row r="42" spans="1:7" outlineLevel="1" x14ac:dyDescent="0.2">
      <c r="A42" s="5"/>
      <c r="B42" s="5"/>
      <c r="D42" s="5" t="s">
        <v>10</v>
      </c>
      <c r="E42" s="68">
        <v>393</v>
      </c>
      <c r="F42" s="68">
        <f>E42</f>
        <v>393</v>
      </c>
      <c r="G42" s="8">
        <f>F42+Jun!G42</f>
        <v>4211</v>
      </c>
    </row>
    <row r="43" spans="1:7" x14ac:dyDescent="0.2">
      <c r="A43" s="5"/>
      <c r="B43" s="5"/>
      <c r="C43" s="9" t="s">
        <v>2</v>
      </c>
      <c r="D43" s="5"/>
      <c r="E43" s="67">
        <f>SUM(E44:E45)</f>
        <v>65</v>
      </c>
      <c r="F43" s="67">
        <f>SUM(F44:F45)</f>
        <v>125</v>
      </c>
      <c r="G43" s="10">
        <f>F43+Jun!G43</f>
        <v>1128</v>
      </c>
    </row>
    <row r="44" spans="1:7" outlineLevel="1" x14ac:dyDescent="0.2">
      <c r="A44" s="5"/>
      <c r="B44" s="5"/>
      <c r="D44" s="5" t="s">
        <v>11</v>
      </c>
      <c r="E44" s="68">
        <v>45</v>
      </c>
      <c r="F44" s="68">
        <f>E44</f>
        <v>45</v>
      </c>
      <c r="G44" s="8">
        <f>F44+Jun!G44</f>
        <v>356</v>
      </c>
    </row>
    <row r="45" spans="1:7" outlineLevel="1" x14ac:dyDescent="0.2">
      <c r="A45" s="5"/>
      <c r="B45" s="5"/>
      <c r="C45" s="5"/>
      <c r="D45" s="5" t="s">
        <v>12</v>
      </c>
      <c r="E45" s="68">
        <v>20</v>
      </c>
      <c r="F45" s="68">
        <f>E45*4</f>
        <v>80</v>
      </c>
      <c r="G45" s="8">
        <f>F45+Jun!G45</f>
        <v>772</v>
      </c>
    </row>
    <row r="46" spans="1:7" x14ac:dyDescent="0.2">
      <c r="A46" s="5"/>
      <c r="B46" s="5"/>
      <c r="C46" s="9" t="s">
        <v>26</v>
      </c>
      <c r="D46" s="5"/>
      <c r="E46" s="67">
        <v>288</v>
      </c>
      <c r="F46" s="67">
        <f>E46*4</f>
        <v>1152</v>
      </c>
      <c r="G46" s="10">
        <f>F46+Jun!G46</f>
        <v>6756</v>
      </c>
    </row>
    <row r="47" spans="1:7" x14ac:dyDescent="0.2">
      <c r="A47" s="5"/>
      <c r="B47" s="5"/>
      <c r="C47" s="9" t="s">
        <v>27</v>
      </c>
      <c r="D47" s="5"/>
      <c r="E47" s="67">
        <v>49</v>
      </c>
      <c r="F47" s="67">
        <f>E47</f>
        <v>49</v>
      </c>
      <c r="G47" s="10">
        <f>F47+Jun!G47</f>
        <v>1747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6078</v>
      </c>
      <c r="G48" s="13">
        <f>F48+Jun!G48</f>
        <v>54402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16827</v>
      </c>
      <c r="G50" s="10">
        <f>F50+Jun!G50</f>
        <v>147752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10749</v>
      </c>
      <c r="G51" s="8">
        <f>F51+Jun!G51</f>
        <v>93350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6078</v>
      </c>
      <c r="G52" s="8">
        <f>F52+Jun!G52</f>
        <v>54402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16871</v>
      </c>
      <c r="G53" s="10">
        <f>F53+Jun!G53</f>
        <v>149218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10793</v>
      </c>
      <c r="G54" s="8">
        <f>F54+Jun!G54</f>
        <v>94816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6078</v>
      </c>
      <c r="G55" s="8">
        <f>F55+Jun!G55</f>
        <v>54402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8487</v>
      </c>
      <c r="F57" s="65">
        <f>SUM(F58,F72)</f>
        <v>16712</v>
      </c>
      <c r="G57" s="16">
        <f>F57+Jun!G57</f>
        <v>109088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8487</v>
      </c>
      <c r="F58" s="66">
        <f>SUM(F59:F62,F66,F69)</f>
        <v>8640</v>
      </c>
      <c r="G58" s="13">
        <f>F58+Jun!G58</f>
        <v>45930</v>
      </c>
    </row>
    <row r="59" spans="1:7" x14ac:dyDescent="0.2">
      <c r="A59" s="5"/>
      <c r="B59" s="5"/>
      <c r="C59" s="9" t="s">
        <v>6</v>
      </c>
      <c r="D59" s="5"/>
      <c r="E59" s="67">
        <v>3907</v>
      </c>
      <c r="F59" s="67">
        <f>E59</f>
        <v>3907</v>
      </c>
      <c r="G59" s="10">
        <f>F59+Jun!G59</f>
        <v>38407</v>
      </c>
    </row>
    <row r="60" spans="1:7" x14ac:dyDescent="0.2">
      <c r="A60" s="5"/>
      <c r="B60" s="5"/>
      <c r="C60" s="9" t="s">
        <v>7</v>
      </c>
      <c r="D60" s="5"/>
      <c r="E60" s="67">
        <v>3584</v>
      </c>
      <c r="F60" s="67">
        <f>E60</f>
        <v>3584</v>
      </c>
      <c r="G60" s="10">
        <f>F60+Jun!G60</f>
        <v>3584</v>
      </c>
    </row>
    <row r="61" spans="1:7" x14ac:dyDescent="0.2">
      <c r="A61" s="5"/>
      <c r="B61" s="5"/>
      <c r="C61" s="9" t="s">
        <v>8</v>
      </c>
      <c r="D61" s="5"/>
      <c r="E61" s="67">
        <v>504</v>
      </c>
      <c r="F61" s="67">
        <f>E61</f>
        <v>504</v>
      </c>
      <c r="G61" s="10">
        <f>F61+Jun!G61</f>
        <v>504</v>
      </c>
    </row>
    <row r="62" spans="1:7" x14ac:dyDescent="0.2">
      <c r="A62" s="5"/>
      <c r="B62" s="5"/>
      <c r="C62" s="9" t="s">
        <v>13</v>
      </c>
      <c r="D62" s="5"/>
      <c r="E62" s="67">
        <f>SUM(E63:E65)</f>
        <v>173</v>
      </c>
      <c r="F62" s="67">
        <f>SUM(F63:F65)</f>
        <v>173</v>
      </c>
      <c r="G62" s="10">
        <f>F62+Jun!G62</f>
        <v>881</v>
      </c>
    </row>
    <row r="63" spans="1:7" outlineLevel="1" x14ac:dyDescent="0.2">
      <c r="A63" s="5"/>
      <c r="B63" s="5"/>
      <c r="C63" s="9"/>
      <c r="D63" s="5" t="s">
        <v>6</v>
      </c>
      <c r="E63" s="68">
        <v>89</v>
      </c>
      <c r="F63" s="68">
        <f>E63</f>
        <v>89</v>
      </c>
      <c r="G63" s="8">
        <f>F63+Jun!G63</f>
        <v>797</v>
      </c>
    </row>
    <row r="64" spans="1:7" outlineLevel="1" x14ac:dyDescent="0.2">
      <c r="A64" s="5"/>
      <c r="B64" s="5"/>
      <c r="C64" s="9"/>
      <c r="D64" s="5" t="s">
        <v>7</v>
      </c>
      <c r="E64" s="68">
        <v>84</v>
      </c>
      <c r="F64" s="68">
        <f>E64</f>
        <v>84</v>
      </c>
      <c r="G64" s="8">
        <f>F64+Jun!G64</f>
        <v>84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F65+Jun!G65</f>
        <v>0</v>
      </c>
    </row>
    <row r="66" spans="1:7" x14ac:dyDescent="0.2">
      <c r="A66" s="5"/>
      <c r="B66" s="5"/>
      <c r="C66" s="9" t="s">
        <v>3</v>
      </c>
      <c r="E66" s="67">
        <f>SUM(E67:E68)</f>
        <v>103</v>
      </c>
      <c r="F66" s="67">
        <f>SUM(F67:F68)</f>
        <v>103</v>
      </c>
      <c r="G66" s="10">
        <f>F66+Jun!G66</f>
        <v>613</v>
      </c>
    </row>
    <row r="67" spans="1:7" outlineLevel="1" x14ac:dyDescent="0.2">
      <c r="A67" s="5"/>
      <c r="B67" s="5"/>
      <c r="D67" s="5" t="s">
        <v>9</v>
      </c>
      <c r="E67" s="68">
        <v>103</v>
      </c>
      <c r="F67" s="68">
        <f>E67</f>
        <v>103</v>
      </c>
      <c r="G67" s="8">
        <f>F67+Jun!G67</f>
        <v>166</v>
      </c>
    </row>
    <row r="68" spans="1:7" outlineLevel="1" x14ac:dyDescent="0.2">
      <c r="A68" s="5"/>
      <c r="B68" s="5"/>
      <c r="D68" s="5" t="s">
        <v>10</v>
      </c>
      <c r="E68" s="68">
        <v>0</v>
      </c>
      <c r="F68" s="68">
        <f>E68</f>
        <v>0</v>
      </c>
      <c r="G68" s="8">
        <f>F68+Jun!G68</f>
        <v>447</v>
      </c>
    </row>
    <row r="69" spans="1:7" x14ac:dyDescent="0.2">
      <c r="A69" s="5"/>
      <c r="B69" s="5"/>
      <c r="C69" s="9" t="s">
        <v>2</v>
      </c>
      <c r="D69" s="5"/>
      <c r="E69" s="67">
        <f>SUM(E70:E71)</f>
        <v>216</v>
      </c>
      <c r="F69" s="67">
        <f>SUM(F70:F71)</f>
        <v>369</v>
      </c>
      <c r="G69" s="10">
        <f>F69+Jun!G69</f>
        <v>1941</v>
      </c>
    </row>
    <row r="70" spans="1:7" outlineLevel="1" x14ac:dyDescent="0.2">
      <c r="A70" s="5"/>
      <c r="B70" s="5"/>
      <c r="D70" s="5" t="s">
        <v>11</v>
      </c>
      <c r="E70" s="68">
        <v>165</v>
      </c>
      <c r="F70" s="68">
        <f>E70</f>
        <v>165</v>
      </c>
      <c r="G70" s="8">
        <f>F70+Jun!G70</f>
        <v>953</v>
      </c>
    </row>
    <row r="71" spans="1:7" outlineLevel="1" x14ac:dyDescent="0.2">
      <c r="A71" s="5"/>
      <c r="B71" s="5"/>
      <c r="C71" s="5"/>
      <c r="D71" s="5" t="s">
        <v>12</v>
      </c>
      <c r="E71" s="68">
        <v>51</v>
      </c>
      <c r="F71" s="68">
        <f>E71*4</f>
        <v>204</v>
      </c>
      <c r="G71" s="8">
        <f>F71+Jun!G71</f>
        <v>988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8072</v>
      </c>
      <c r="G72" s="13">
        <f>F72+Jun!G72</f>
        <v>63158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16208</v>
      </c>
      <c r="G74" s="10">
        <f>F74+Jun!G74</f>
        <v>108584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8136</v>
      </c>
      <c r="G75" s="8">
        <f>F75+Jun!G75</f>
        <v>45426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8072</v>
      </c>
      <c r="G76" s="8">
        <f>F76+Jun!G76</f>
        <v>63158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8901</v>
      </c>
      <c r="G77" s="10">
        <f>F77+Jun!G77</f>
        <v>37989</v>
      </c>
    </row>
    <row r="78" spans="1:7" x14ac:dyDescent="0.2">
      <c r="A78" s="5"/>
      <c r="B78" s="5" t="s">
        <v>16</v>
      </c>
      <c r="C78" s="5"/>
      <c r="D78" s="5"/>
      <c r="E78" s="68"/>
      <c r="F78" s="68">
        <f>SUM(F60,F61,F64,F65,F68,F70,F71)</f>
        <v>4541</v>
      </c>
      <c r="G78" s="8">
        <f>F78+Jun!G78</f>
        <v>4541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4360</v>
      </c>
      <c r="G79" s="8">
        <f>F79+Jun!G79</f>
        <v>33448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1257</v>
      </c>
      <c r="F81" s="65">
        <f>SUM(F82,F96)</f>
        <v>4043</v>
      </c>
      <c r="G81" s="16">
        <f>F81+Jun!G81</f>
        <v>37530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1257</v>
      </c>
      <c r="F82" s="66">
        <f>SUM(F83:F86,F90,F93)</f>
        <v>1407</v>
      </c>
      <c r="G82" s="13">
        <f>F82+Jun!G82</f>
        <v>18262</v>
      </c>
    </row>
    <row r="83" spans="1:7" x14ac:dyDescent="0.2">
      <c r="A83" s="5"/>
      <c r="B83" s="5"/>
      <c r="C83" s="9" t="s">
        <v>6</v>
      </c>
      <c r="D83" s="5"/>
      <c r="E83" s="67">
        <v>980</v>
      </c>
      <c r="F83" s="67">
        <f>E83</f>
        <v>980</v>
      </c>
      <c r="G83" s="10">
        <f>F83+Jun!G83</f>
        <v>9505</v>
      </c>
    </row>
    <row r="84" spans="1:7" x14ac:dyDescent="0.2">
      <c r="A84" s="5"/>
      <c r="B84" s="5"/>
      <c r="C84" s="9" t="s">
        <v>7</v>
      </c>
      <c r="D84" s="5"/>
      <c r="E84" s="67">
        <v>0</v>
      </c>
      <c r="F84" s="67">
        <f>E84</f>
        <v>0</v>
      </c>
      <c r="G84" s="10">
        <f>F84+Jun!G84</f>
        <v>2443</v>
      </c>
    </row>
    <row r="85" spans="1:7" x14ac:dyDescent="0.2">
      <c r="A85" s="5"/>
      <c r="B85" s="5"/>
      <c r="C85" s="9" t="s">
        <v>8</v>
      </c>
      <c r="D85" s="5"/>
      <c r="E85" s="67">
        <v>0</v>
      </c>
      <c r="F85" s="67">
        <f>E85</f>
        <v>0</v>
      </c>
      <c r="G85" s="10">
        <f>F85+Jun!G85</f>
        <v>2667</v>
      </c>
    </row>
    <row r="86" spans="1:7" x14ac:dyDescent="0.2">
      <c r="A86" s="5"/>
      <c r="B86" s="5"/>
      <c r="C86" s="9" t="s">
        <v>13</v>
      </c>
      <c r="D86" s="5"/>
      <c r="E86" s="67">
        <f>SUM(E87:E89)</f>
        <v>11</v>
      </c>
      <c r="F86" s="67">
        <f>SUM(F87:F89)</f>
        <v>11</v>
      </c>
      <c r="G86" s="10">
        <f>F86+Jun!G86</f>
        <v>56</v>
      </c>
    </row>
    <row r="87" spans="1:7" outlineLevel="1" x14ac:dyDescent="0.2">
      <c r="A87" s="5"/>
      <c r="B87" s="5"/>
      <c r="C87" s="9"/>
      <c r="D87" s="5" t="s">
        <v>6</v>
      </c>
      <c r="E87" s="68">
        <v>11</v>
      </c>
      <c r="F87" s="68">
        <f>E87</f>
        <v>11</v>
      </c>
      <c r="G87" s="8">
        <f>F87+Jun!G87</f>
        <v>56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F88+Jun!G88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F89+Jun!G89</f>
        <v>0</v>
      </c>
    </row>
    <row r="90" spans="1:7" x14ac:dyDescent="0.2">
      <c r="A90" s="5"/>
      <c r="B90" s="5"/>
      <c r="C90" s="9" t="s">
        <v>3</v>
      </c>
      <c r="E90" s="67">
        <f>SUM(E91:E92)</f>
        <v>167</v>
      </c>
      <c r="F90" s="67">
        <f>SUM(F91:F92)</f>
        <v>167</v>
      </c>
      <c r="G90" s="10">
        <f>F90+Jun!G90</f>
        <v>2031</v>
      </c>
    </row>
    <row r="91" spans="1:7" outlineLevel="1" x14ac:dyDescent="0.2">
      <c r="A91" s="5"/>
      <c r="B91" s="5"/>
      <c r="D91" s="5" t="s">
        <v>9</v>
      </c>
      <c r="E91" s="68">
        <v>20</v>
      </c>
      <c r="F91" s="68">
        <f>E91</f>
        <v>20</v>
      </c>
      <c r="G91" s="8">
        <f>F91+Jun!G91</f>
        <v>163</v>
      </c>
    </row>
    <row r="92" spans="1:7" outlineLevel="1" x14ac:dyDescent="0.2">
      <c r="A92" s="5"/>
      <c r="B92" s="5"/>
      <c r="D92" s="5" t="s">
        <v>10</v>
      </c>
      <c r="E92" s="68">
        <v>147</v>
      </c>
      <c r="F92" s="68">
        <f>E92</f>
        <v>147</v>
      </c>
      <c r="G92" s="8">
        <f>F92+Jun!G92</f>
        <v>1868</v>
      </c>
    </row>
    <row r="93" spans="1:7" x14ac:dyDescent="0.2">
      <c r="A93" s="5"/>
      <c r="B93" s="5"/>
      <c r="C93" s="9" t="s">
        <v>2</v>
      </c>
      <c r="D93" s="5"/>
      <c r="E93" s="67">
        <f>SUM(E94:E95)</f>
        <v>99</v>
      </c>
      <c r="F93" s="67">
        <f>SUM(F94:F95)</f>
        <v>249</v>
      </c>
      <c r="G93" s="10">
        <f>F93+Jun!G93</f>
        <v>1560</v>
      </c>
    </row>
    <row r="94" spans="1:7" outlineLevel="1" x14ac:dyDescent="0.2">
      <c r="A94" s="5"/>
      <c r="B94" s="5"/>
      <c r="D94" s="5" t="s">
        <v>11</v>
      </c>
      <c r="E94" s="68">
        <v>49</v>
      </c>
      <c r="F94" s="68">
        <f>E94</f>
        <v>49</v>
      </c>
      <c r="G94" s="8">
        <f>F94+Jun!G94</f>
        <v>456</v>
      </c>
    </row>
    <row r="95" spans="1:7" outlineLevel="1" x14ac:dyDescent="0.2">
      <c r="A95" s="5"/>
      <c r="B95" s="5"/>
      <c r="C95" s="5"/>
      <c r="D95" s="5" t="s">
        <v>12</v>
      </c>
      <c r="E95" s="68">
        <v>50</v>
      </c>
      <c r="F95" s="68">
        <f>E95*4</f>
        <v>200</v>
      </c>
      <c r="G95" s="8">
        <f>F95+Jun!G95</f>
        <v>1104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2636</v>
      </c>
      <c r="G96" s="13">
        <f>F96+Jun!G96</f>
        <v>19268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4043</v>
      </c>
      <c r="G98" s="10">
        <f>F98+Jun!G98</f>
        <v>33996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1407</v>
      </c>
      <c r="G99" s="8">
        <f>F99+Jun!G99</f>
        <v>15595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</f>
        <v>2636</v>
      </c>
      <c r="G100" s="8">
        <f>F100+Jun!G100</f>
        <v>18401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0</v>
      </c>
      <c r="G101" s="10">
        <f>F101+Jun!G101</f>
        <v>10302</v>
      </c>
    </row>
    <row r="102" spans="1:7" x14ac:dyDescent="0.2">
      <c r="A102" s="5"/>
      <c r="B102" s="5" t="s">
        <v>16</v>
      </c>
      <c r="C102" s="5"/>
      <c r="D102" s="5"/>
      <c r="E102" s="68"/>
      <c r="F102" s="68">
        <v>0</v>
      </c>
      <c r="G102" s="8">
        <f>F102+Jun!G102</f>
        <v>7693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0</v>
      </c>
      <c r="G103" s="8">
        <f>F103+Jun!G103</f>
        <v>2609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928</v>
      </c>
      <c r="F105" s="65">
        <f>SUM(F106,F120)</f>
        <v>1407</v>
      </c>
      <c r="G105" s="16">
        <f>F105+Jun!G105</f>
        <v>25496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928</v>
      </c>
      <c r="F106" s="66">
        <f>SUM(F107:F110,F114,F117)</f>
        <v>937</v>
      </c>
      <c r="G106" s="13">
        <f>F106+Jun!G106</f>
        <v>13739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F107+Jun!G107</f>
        <v>1364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F108+Jun!G108</f>
        <v>0</v>
      </c>
    </row>
    <row r="109" spans="1:7" x14ac:dyDescent="0.2">
      <c r="A109" s="5"/>
      <c r="B109" s="5"/>
      <c r="C109" s="9" t="s">
        <v>8</v>
      </c>
      <c r="D109" s="5"/>
      <c r="E109" s="67">
        <v>839</v>
      </c>
      <c r="F109" s="67">
        <f>E109</f>
        <v>839</v>
      </c>
      <c r="G109" s="10">
        <f>F109+Jun!G109</f>
        <v>11493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F110+Jun!G110</f>
        <v>8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F111+Jun!G111</f>
        <v>6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F112+Jun!G112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F113+Jun!G113</f>
        <v>2</v>
      </c>
    </row>
    <row r="114" spans="1:9" x14ac:dyDescent="0.2">
      <c r="A114" s="5"/>
      <c r="B114" s="5"/>
      <c r="C114" s="9" t="s">
        <v>3</v>
      </c>
      <c r="E114" s="67">
        <f>SUM(E115:E116)</f>
        <v>83</v>
      </c>
      <c r="F114" s="67">
        <f>SUM(F115:F116)</f>
        <v>83</v>
      </c>
      <c r="G114" s="10">
        <f>F114+Jun!G114</f>
        <v>815</v>
      </c>
    </row>
    <row r="115" spans="1:9" outlineLevel="1" x14ac:dyDescent="0.2">
      <c r="A115" s="5"/>
      <c r="B115" s="5"/>
      <c r="D115" s="5" t="s">
        <v>9</v>
      </c>
      <c r="E115" s="68">
        <v>2</v>
      </c>
      <c r="F115" s="68">
        <f>E115</f>
        <v>2</v>
      </c>
      <c r="G115" s="8">
        <f>F115+Jun!G115</f>
        <v>6</v>
      </c>
    </row>
    <row r="116" spans="1:9" outlineLevel="1" x14ac:dyDescent="0.2">
      <c r="A116" s="5"/>
      <c r="B116" s="5"/>
      <c r="D116" s="5" t="s">
        <v>10</v>
      </c>
      <c r="E116" s="68">
        <v>81</v>
      </c>
      <c r="F116" s="68">
        <f>E116</f>
        <v>81</v>
      </c>
      <c r="G116" s="8">
        <f>F116+Jun!G116</f>
        <v>809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6</v>
      </c>
      <c r="F117" s="67">
        <f>SUM(F118:F119)</f>
        <v>15</v>
      </c>
      <c r="G117" s="10">
        <f>F117+Jun!G117</f>
        <v>59</v>
      </c>
    </row>
    <row r="118" spans="1:9" outlineLevel="1" x14ac:dyDescent="0.2">
      <c r="A118" s="5"/>
      <c r="B118" s="5"/>
      <c r="D118" s="5" t="s">
        <v>11</v>
      </c>
      <c r="E118" s="68">
        <v>3</v>
      </c>
      <c r="F118" s="68">
        <f>E118</f>
        <v>3</v>
      </c>
      <c r="G118" s="8">
        <f>F118+Jun!G118</f>
        <v>15</v>
      </c>
    </row>
    <row r="119" spans="1:9" outlineLevel="1" x14ac:dyDescent="0.2">
      <c r="A119" s="5"/>
      <c r="B119" s="5"/>
      <c r="C119" s="5"/>
      <c r="D119" s="5" t="s">
        <v>12</v>
      </c>
      <c r="E119" s="68">
        <v>3</v>
      </c>
      <c r="F119" s="68">
        <f>E119*4</f>
        <v>12</v>
      </c>
      <c r="G119" s="8">
        <f>F119+Jun!G119</f>
        <v>44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470</v>
      </c>
      <c r="G120" s="13">
        <f>F120+Jun!G120</f>
        <v>11757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F122+Jun!G122</f>
        <v>7996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F123+Jun!G123</f>
        <v>1608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8">
        <f>F124+Jun!G124</f>
        <v>6388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1405</v>
      </c>
      <c r="G125" s="10">
        <f>F125+Jun!G125</f>
        <v>23777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935</v>
      </c>
      <c r="G126" s="8">
        <f>F126+Jun!G126</f>
        <v>12301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470</v>
      </c>
      <c r="G127" s="8">
        <f>F127+Jun!G127</f>
        <v>11476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1173</v>
      </c>
      <c r="F129" s="65">
        <f>SUM(F130,F145)</f>
        <v>1458</v>
      </c>
      <c r="G129" s="16">
        <f>F129+Jun!G129</f>
        <v>20124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1173</v>
      </c>
      <c r="F130" s="66">
        <f>SUM(F131:F134,F138,F141,F144)</f>
        <v>1176</v>
      </c>
      <c r="G130" s="13">
        <f>F130+Jun!G130</f>
        <v>16175</v>
      </c>
    </row>
    <row r="131" spans="1:7" x14ac:dyDescent="0.2">
      <c r="A131" s="5"/>
      <c r="B131" s="5"/>
      <c r="C131" s="9" t="s">
        <v>6</v>
      </c>
      <c r="D131" s="5"/>
      <c r="E131" s="67">
        <v>0</v>
      </c>
      <c r="F131" s="67">
        <f>E131</f>
        <v>0</v>
      </c>
      <c r="G131" s="10">
        <f>F131+Jun!G131</f>
        <v>1424</v>
      </c>
    </row>
    <row r="132" spans="1:7" x14ac:dyDescent="0.2">
      <c r="A132" s="5"/>
      <c r="B132" s="5"/>
      <c r="C132" s="9" t="s">
        <v>7</v>
      </c>
      <c r="D132" s="5"/>
      <c r="E132" s="67">
        <v>1148</v>
      </c>
      <c r="F132" s="67">
        <f>E132</f>
        <v>1148</v>
      </c>
      <c r="G132" s="10">
        <f>F132+Jun!G132</f>
        <v>13386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F133+Jun!G133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7</v>
      </c>
      <c r="F134" s="67">
        <f>SUM(F135:F137)</f>
        <v>7</v>
      </c>
      <c r="G134" s="10">
        <f>F134+Jun!G134</f>
        <v>69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8">
        <f>F135+Jun!G135</f>
        <v>10</v>
      </c>
    </row>
    <row r="136" spans="1:7" outlineLevel="1" x14ac:dyDescent="0.2">
      <c r="A136" s="5"/>
      <c r="B136" s="5"/>
      <c r="C136" s="9"/>
      <c r="D136" s="5" t="s">
        <v>7</v>
      </c>
      <c r="E136" s="68">
        <v>7</v>
      </c>
      <c r="F136" s="68">
        <f>E136</f>
        <v>7</v>
      </c>
      <c r="G136" s="8">
        <f>F136+Jun!G136</f>
        <v>59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F137+Jun!G137</f>
        <v>0</v>
      </c>
    </row>
    <row r="138" spans="1:7" x14ac:dyDescent="0.2">
      <c r="A138" s="5"/>
      <c r="B138" s="5"/>
      <c r="C138" s="9" t="s">
        <v>3</v>
      </c>
      <c r="E138" s="67">
        <f>SUM(E139:E140)</f>
        <v>8</v>
      </c>
      <c r="F138" s="67">
        <f>SUM(F139:F140)</f>
        <v>8</v>
      </c>
      <c r="G138" s="10">
        <f>F138+Jun!G138</f>
        <v>1046</v>
      </c>
    </row>
    <row r="139" spans="1:7" outlineLevel="1" x14ac:dyDescent="0.2">
      <c r="A139" s="5"/>
      <c r="B139" s="5"/>
      <c r="D139" s="5" t="s">
        <v>9</v>
      </c>
      <c r="E139" s="68">
        <v>0</v>
      </c>
      <c r="F139" s="68">
        <f>E139</f>
        <v>0</v>
      </c>
      <c r="G139" s="8">
        <f>F139+Jun!G139</f>
        <v>86</v>
      </c>
    </row>
    <row r="140" spans="1:7" outlineLevel="1" x14ac:dyDescent="0.2">
      <c r="A140" s="5"/>
      <c r="B140" s="5"/>
      <c r="D140" s="5" t="s">
        <v>10</v>
      </c>
      <c r="E140" s="68">
        <v>8</v>
      </c>
      <c r="F140" s="68">
        <f>E140</f>
        <v>8</v>
      </c>
      <c r="G140" s="8">
        <f>F140+Jun!G140</f>
        <v>960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10</v>
      </c>
      <c r="F141" s="67">
        <f>SUM(F142:F143)</f>
        <v>13</v>
      </c>
      <c r="G141" s="10">
        <f>F141+Jun!G141</f>
        <v>250</v>
      </c>
    </row>
    <row r="142" spans="1:7" outlineLevel="1" x14ac:dyDescent="0.2">
      <c r="A142" s="5"/>
      <c r="B142" s="5"/>
      <c r="D142" s="5" t="s">
        <v>11</v>
      </c>
      <c r="E142" s="68">
        <v>9</v>
      </c>
      <c r="F142" s="68">
        <f>E142</f>
        <v>9</v>
      </c>
      <c r="G142" s="8">
        <f>F142+Jun!G142</f>
        <v>134</v>
      </c>
    </row>
    <row r="143" spans="1:7" outlineLevel="1" x14ac:dyDescent="0.2">
      <c r="A143" s="5"/>
      <c r="B143" s="5"/>
      <c r="C143" s="5"/>
      <c r="D143" s="5" t="s">
        <v>12</v>
      </c>
      <c r="E143" s="68">
        <v>1</v>
      </c>
      <c r="F143" s="68">
        <f>E143*4</f>
        <v>4</v>
      </c>
      <c r="G143" s="8">
        <f>F143+Jun!G143</f>
        <v>116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F144+Jun!G144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282</v>
      </c>
      <c r="G145" s="13">
        <f>F145+Jun!G145</f>
        <v>3949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1458</v>
      </c>
      <c r="G147" s="10">
        <f>F147+Jun!G147</f>
        <v>20124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1176</v>
      </c>
      <c r="G148" s="8">
        <f>F148+Jun!G148</f>
        <v>16175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282</v>
      </c>
      <c r="G149" s="8">
        <f>F149+Jun!G149</f>
        <v>3949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1458</v>
      </c>
      <c r="G150" s="10">
        <f>F150+Jun!G150</f>
        <v>17929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1176</v>
      </c>
      <c r="G151" s="8">
        <f>F151+Jun!G151</f>
        <v>14494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282</v>
      </c>
      <c r="G152" s="8">
        <f>F152+Jun!G152</f>
        <v>3435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1006</v>
      </c>
      <c r="F154" s="65">
        <f>SUM(F155,F169)</f>
        <v>1814</v>
      </c>
      <c r="G154" s="16">
        <f>F154+Jun!G154</f>
        <v>16925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1006</v>
      </c>
      <c r="F155" s="66">
        <f>SUM(F156:F159,F163,F166)</f>
        <v>1156</v>
      </c>
      <c r="G155" s="13">
        <f>F155+Jun!G155</f>
        <v>9401</v>
      </c>
    </row>
    <row r="156" spans="1:7" x14ac:dyDescent="0.2">
      <c r="A156" s="5"/>
      <c r="B156" s="5"/>
      <c r="C156" s="9" t="s">
        <v>6</v>
      </c>
      <c r="D156" s="5"/>
      <c r="E156" s="67">
        <v>724</v>
      </c>
      <c r="F156" s="67">
        <f>E156</f>
        <v>724</v>
      </c>
      <c r="G156" s="10">
        <f>F156+Jun!G156</f>
        <v>3562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F157+Jun!G157</f>
        <v>2174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F158+Jun!G158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16</v>
      </c>
      <c r="F159" s="67">
        <f>SUM(F160:F162)</f>
        <v>16</v>
      </c>
      <c r="G159" s="10">
        <f>F159+Jun!G159</f>
        <v>74</v>
      </c>
    </row>
    <row r="160" spans="1:7" outlineLevel="1" x14ac:dyDescent="0.2">
      <c r="A160" s="5"/>
      <c r="B160" s="5"/>
      <c r="C160" s="9"/>
      <c r="D160" s="5" t="s">
        <v>6</v>
      </c>
      <c r="E160" s="68">
        <v>16</v>
      </c>
      <c r="F160" s="68">
        <f>E160</f>
        <v>16</v>
      </c>
      <c r="G160" s="8">
        <f>F160+Jun!G160</f>
        <v>74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F161+Jun!G161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F162+Jun!G162</f>
        <v>0</v>
      </c>
    </row>
    <row r="163" spans="1:7" x14ac:dyDescent="0.2">
      <c r="A163" s="5"/>
      <c r="B163" s="5"/>
      <c r="C163" s="9" t="s">
        <v>3</v>
      </c>
      <c r="E163" s="67">
        <f>SUM(E164:E165)</f>
        <v>167</v>
      </c>
      <c r="F163" s="67">
        <f>SUM(F164:F165)</f>
        <v>167</v>
      </c>
      <c r="G163" s="10">
        <f>F163+Jun!G163</f>
        <v>2031</v>
      </c>
    </row>
    <row r="164" spans="1:7" outlineLevel="1" x14ac:dyDescent="0.2">
      <c r="A164" s="5"/>
      <c r="B164" s="5"/>
      <c r="D164" s="5" t="s">
        <v>9</v>
      </c>
      <c r="E164" s="68">
        <v>20</v>
      </c>
      <c r="F164" s="68">
        <f>E164</f>
        <v>20</v>
      </c>
      <c r="G164" s="8">
        <f>F164+Jun!G164</f>
        <v>163</v>
      </c>
    </row>
    <row r="165" spans="1:7" outlineLevel="1" x14ac:dyDescent="0.2">
      <c r="A165" s="5"/>
      <c r="B165" s="5"/>
      <c r="D165" s="5" t="s">
        <v>10</v>
      </c>
      <c r="E165" s="68">
        <v>147</v>
      </c>
      <c r="F165" s="68">
        <f>E165</f>
        <v>147</v>
      </c>
      <c r="G165" s="8">
        <f>F165+Jun!G165</f>
        <v>1868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99</v>
      </c>
      <c r="F166" s="67">
        <f>SUM(F167:F168)</f>
        <v>249</v>
      </c>
      <c r="G166" s="10">
        <f>F166+Jun!G166</f>
        <v>1560</v>
      </c>
    </row>
    <row r="167" spans="1:7" outlineLevel="1" x14ac:dyDescent="0.2">
      <c r="A167" s="5"/>
      <c r="B167" s="5"/>
      <c r="D167" s="5" t="s">
        <v>11</v>
      </c>
      <c r="E167" s="68">
        <v>49</v>
      </c>
      <c r="F167" s="68">
        <f>E167</f>
        <v>49</v>
      </c>
      <c r="G167" s="8">
        <f>F167+Jun!G167</f>
        <v>456</v>
      </c>
    </row>
    <row r="168" spans="1:7" outlineLevel="1" x14ac:dyDescent="0.2">
      <c r="A168" s="5"/>
      <c r="B168" s="5"/>
      <c r="C168" s="5"/>
      <c r="D168" s="5" t="s">
        <v>12</v>
      </c>
      <c r="E168" s="68">
        <v>50</v>
      </c>
      <c r="F168" s="68">
        <f>E168*4</f>
        <v>200</v>
      </c>
      <c r="G168" s="8">
        <f>F168+Jun!G168</f>
        <v>1104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658</v>
      </c>
      <c r="G169" s="13">
        <f>F169+Jun!G169</f>
        <v>7524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1814</v>
      </c>
      <c r="G171" s="10">
        <f>F171+Jun!G171</f>
        <v>16925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1156</v>
      </c>
      <c r="G172" s="8">
        <f>F172+Jun!G172</f>
        <v>9401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658</v>
      </c>
      <c r="G173" s="8">
        <f>F173+Jun!G173</f>
        <v>7524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F174+Jun!G174</f>
        <v>4048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F175+Jun!G175</f>
        <v>3186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F176+Jun!G176</f>
        <v>862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575</v>
      </c>
      <c r="F178" s="65">
        <f>SUM(F179,F195)</f>
        <v>1681</v>
      </c>
      <c r="G178" s="16">
        <f>F178+Jun!G178</f>
        <v>11416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575</v>
      </c>
      <c r="F179" s="66">
        <f>SUM(F180:F183,F187,F190,F193:F194)</f>
        <v>629</v>
      </c>
      <c r="G179" s="13">
        <f>F179+Jun!G179</f>
        <v>5111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F180+Jun!G180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F181+Jun!G181</f>
        <v>0</v>
      </c>
    </row>
    <row r="182" spans="1:7" x14ac:dyDescent="0.2">
      <c r="A182" s="5"/>
      <c r="B182" s="5"/>
      <c r="C182" s="9" t="s">
        <v>8</v>
      </c>
      <c r="D182" s="5"/>
      <c r="E182" s="67">
        <v>491</v>
      </c>
      <c r="F182" s="67">
        <f>E182</f>
        <v>491</v>
      </c>
      <c r="G182" s="10">
        <f>F182+Jun!G182</f>
        <v>4175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14</v>
      </c>
      <c r="F183" s="67">
        <f>SUM(F184:F186)</f>
        <v>14</v>
      </c>
      <c r="G183" s="10">
        <f>F183+Jun!G183</f>
        <v>48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F184+Jun!G184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F185+Jun!G185</f>
        <v>9</v>
      </c>
    </row>
    <row r="186" spans="1:7" outlineLevel="1" x14ac:dyDescent="0.2">
      <c r="A186" s="5"/>
      <c r="B186" s="5"/>
      <c r="C186" s="9"/>
      <c r="D186" s="5" t="s">
        <v>8</v>
      </c>
      <c r="E186" s="68">
        <v>14</v>
      </c>
      <c r="F186" s="68">
        <f>E186</f>
        <v>14</v>
      </c>
      <c r="G186" s="8">
        <f>F186+Jun!G186</f>
        <v>39</v>
      </c>
    </row>
    <row r="187" spans="1:7" x14ac:dyDescent="0.2">
      <c r="A187" s="5"/>
      <c r="B187" s="5"/>
      <c r="C187" s="9" t="s">
        <v>3</v>
      </c>
      <c r="E187" s="67">
        <f>SUM(E188:E189)</f>
        <v>32</v>
      </c>
      <c r="F187" s="67">
        <f>SUM(F188:F189)</f>
        <v>32</v>
      </c>
      <c r="G187" s="10">
        <f>F187+Jun!G187</f>
        <v>501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F188+Jun!G188</f>
        <v>0</v>
      </c>
    </row>
    <row r="189" spans="1:7" outlineLevel="1" x14ac:dyDescent="0.2">
      <c r="A189" s="5"/>
      <c r="B189" s="5"/>
      <c r="D189" s="5" t="s">
        <v>10</v>
      </c>
      <c r="E189" s="68">
        <v>32</v>
      </c>
      <c r="F189" s="68">
        <f>E189</f>
        <v>32</v>
      </c>
      <c r="G189" s="8">
        <f>F189+Jun!G189</f>
        <v>501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38</v>
      </c>
      <c r="F190" s="67">
        <f>SUM(F191:F192)</f>
        <v>92</v>
      </c>
      <c r="G190" s="10">
        <f>F190+Jun!G190</f>
        <v>387</v>
      </c>
    </row>
    <row r="191" spans="1:7" outlineLevel="1" x14ac:dyDescent="0.2">
      <c r="A191" s="5"/>
      <c r="B191" s="5"/>
      <c r="D191" s="5" t="s">
        <v>11</v>
      </c>
      <c r="E191" s="68">
        <v>20</v>
      </c>
      <c r="F191" s="68">
        <f>E191</f>
        <v>20</v>
      </c>
      <c r="G191" s="8">
        <f>F191+Jun!G191</f>
        <v>91</v>
      </c>
    </row>
    <row r="192" spans="1:7" outlineLevel="1" x14ac:dyDescent="0.2">
      <c r="A192" s="5"/>
      <c r="B192" s="5"/>
      <c r="C192" s="5"/>
      <c r="D192" s="5" t="s">
        <v>12</v>
      </c>
      <c r="E192" s="68">
        <v>18</v>
      </c>
      <c r="F192" s="68">
        <f>E192*4</f>
        <v>72</v>
      </c>
      <c r="G192" s="8">
        <f>F192+Jun!G192</f>
        <v>296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F193+Jun!G193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F194+Jun!G194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1052</v>
      </c>
      <c r="G195" s="13">
        <f>F195+Jun!G195</f>
        <v>6305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100</v>
      </c>
      <c r="G197" s="10">
        <f>F197+Jun!G197</f>
        <v>300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F198+Jun!G198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100</v>
      </c>
      <c r="G199" s="8">
        <f>F199+Jun!G199</f>
        <v>300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1581</v>
      </c>
      <c r="G200" s="10">
        <f>F200+Jun!G200</f>
        <v>11116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629</v>
      </c>
      <c r="G201" s="8">
        <f>F201+Jun!G201</f>
        <v>5111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v>952</v>
      </c>
      <c r="G202" s="8">
        <f>F202+Jun!G202</f>
        <v>6005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2898</v>
      </c>
      <c r="F204" s="65">
        <f>SUM(F205,F219)</f>
        <v>7766</v>
      </c>
      <c r="G204" s="16">
        <f>F204+Jun!G204</f>
        <v>56891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2898</v>
      </c>
      <c r="F205" s="66">
        <f>SUM(F206:F209,F213,F216)</f>
        <v>2898</v>
      </c>
      <c r="G205" s="13">
        <f>F205+Jun!G205</f>
        <v>21467</v>
      </c>
    </row>
    <row r="206" spans="1:7" x14ac:dyDescent="0.2">
      <c r="A206" s="5"/>
      <c r="B206" s="5"/>
      <c r="C206" s="9" t="s">
        <v>6</v>
      </c>
      <c r="D206" s="5"/>
      <c r="E206" s="67">
        <v>1109</v>
      </c>
      <c r="F206" s="67">
        <f>E206</f>
        <v>1109</v>
      </c>
      <c r="G206" s="10">
        <f>F206+Jun!G206</f>
        <v>3254</v>
      </c>
    </row>
    <row r="207" spans="1:7" x14ac:dyDescent="0.2">
      <c r="A207" s="5"/>
      <c r="B207" s="5"/>
      <c r="C207" s="9" t="s">
        <v>7</v>
      </c>
      <c r="D207" s="5"/>
      <c r="E207" s="67">
        <v>1741</v>
      </c>
      <c r="F207" s="67">
        <f>E207</f>
        <v>1741</v>
      </c>
      <c r="G207" s="10">
        <f>F207+Jun!G207</f>
        <v>17774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F208+Jun!G208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48</v>
      </c>
      <c r="F209" s="67">
        <f>SUM(F210:F212)</f>
        <v>48</v>
      </c>
      <c r="G209" s="10">
        <f>F209+Jun!G209</f>
        <v>383</v>
      </c>
    </row>
    <row r="210" spans="1:7" outlineLevel="1" x14ac:dyDescent="0.2">
      <c r="A210" s="5"/>
      <c r="B210" s="5"/>
      <c r="C210" s="9"/>
      <c r="D210" s="5" t="s">
        <v>6</v>
      </c>
      <c r="E210" s="68">
        <v>10</v>
      </c>
      <c r="F210" s="68">
        <f>E210</f>
        <v>10</v>
      </c>
      <c r="G210" s="8">
        <f>F210+Jun!G210</f>
        <v>49</v>
      </c>
    </row>
    <row r="211" spans="1:7" outlineLevel="1" x14ac:dyDescent="0.2">
      <c r="A211" s="5"/>
      <c r="B211" s="5"/>
      <c r="C211" s="9"/>
      <c r="D211" s="5" t="s">
        <v>7</v>
      </c>
      <c r="E211" s="68">
        <v>35</v>
      </c>
      <c r="F211" s="68">
        <f>E211</f>
        <v>35</v>
      </c>
      <c r="G211" s="8">
        <f>F211+Jun!G211</f>
        <v>331</v>
      </c>
    </row>
    <row r="212" spans="1:7" outlineLevel="1" x14ac:dyDescent="0.2">
      <c r="A212" s="5"/>
      <c r="B212" s="5"/>
      <c r="C212" s="9"/>
      <c r="D212" s="5" t="s">
        <v>8</v>
      </c>
      <c r="E212" s="68">
        <v>3</v>
      </c>
      <c r="F212" s="68">
        <f>E212</f>
        <v>3</v>
      </c>
      <c r="G212" s="8">
        <f>F212+Jun!G212</f>
        <v>3</v>
      </c>
    </row>
    <row r="213" spans="1:7" x14ac:dyDescent="0.2">
      <c r="A213" s="5"/>
      <c r="B213" s="5"/>
      <c r="C213" s="9" t="s">
        <v>3</v>
      </c>
      <c r="E213" s="67">
        <f>SUM(E214:E215)</f>
        <v>0</v>
      </c>
      <c r="F213" s="67">
        <f>SUM(F214:F215)</f>
        <v>0</v>
      </c>
      <c r="G213" s="10">
        <f>F213+Jun!G213</f>
        <v>15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F214+Jun!G214</f>
        <v>0</v>
      </c>
    </row>
    <row r="215" spans="1:7" outlineLevel="1" x14ac:dyDescent="0.2">
      <c r="A215" s="5"/>
      <c r="B215" s="5"/>
      <c r="D215" s="5" t="s">
        <v>10</v>
      </c>
      <c r="E215" s="68">
        <v>0</v>
      </c>
      <c r="F215" s="68">
        <f>E215</f>
        <v>0</v>
      </c>
      <c r="G215" s="8">
        <f>F215+Jun!G215</f>
        <v>7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0</v>
      </c>
      <c r="F216" s="67">
        <f>SUM(F217:F218)</f>
        <v>0</v>
      </c>
      <c r="G216" s="10">
        <f>F216+Jun!G216</f>
        <v>41</v>
      </c>
    </row>
    <row r="217" spans="1:7" outlineLevel="1" x14ac:dyDescent="0.2">
      <c r="A217" s="5"/>
      <c r="B217" s="5"/>
      <c r="D217" s="5" t="s">
        <v>11</v>
      </c>
      <c r="E217" s="68">
        <v>0</v>
      </c>
      <c r="F217" s="68">
        <f>E217</f>
        <v>0</v>
      </c>
      <c r="G217" s="8">
        <f>F217+Jun!G217</f>
        <v>21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8">
        <f>F218+Jun!G218</f>
        <v>20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4868</v>
      </c>
      <c r="G219" s="13">
        <f>F219+Jun!G219</f>
        <v>35424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7763</v>
      </c>
      <c r="G221" s="10">
        <f>F221+Jun!G221</f>
        <v>56888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2895</v>
      </c>
      <c r="G222" s="8">
        <f>F222+Jun!G222</f>
        <v>21464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4868</v>
      </c>
      <c r="G223" s="8">
        <f>F223+Jun!G223</f>
        <v>35424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6018</v>
      </c>
      <c r="G224" s="10">
        <f>F224+Jun!G224</f>
        <v>49531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1779</v>
      </c>
      <c r="G225" s="8">
        <f>F225+Jun!G225</f>
        <v>18164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v>4239</v>
      </c>
      <c r="G226" s="8">
        <f>F226+Jun!G226</f>
        <v>31367</v>
      </c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2463</v>
      </c>
      <c r="F228" s="65">
        <f>SUM(F229,F243)</f>
        <v>7003</v>
      </c>
      <c r="G228" s="16">
        <f>F228+Jun!G228</f>
        <v>40839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2463</v>
      </c>
      <c r="F229" s="66">
        <f>SUM(F230:F233,F237,F240)</f>
        <v>2463</v>
      </c>
      <c r="G229" s="13">
        <f>F229+Jun!G229</f>
        <v>16128</v>
      </c>
    </row>
    <row r="230" spans="1:7" x14ac:dyDescent="0.2">
      <c r="A230" s="5"/>
      <c r="B230" s="5"/>
      <c r="C230" s="9" t="s">
        <v>6</v>
      </c>
      <c r="D230" s="5"/>
      <c r="E230" s="67">
        <v>2337</v>
      </c>
      <c r="F230" s="67">
        <f>E230</f>
        <v>2337</v>
      </c>
      <c r="G230" s="10">
        <f>F230+Jun!G230</f>
        <v>15015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F231+Jun!G231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F232+Jun!G232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31</v>
      </c>
      <c r="F233" s="67">
        <f>SUM(F234:F236)</f>
        <v>31</v>
      </c>
      <c r="G233" s="10">
        <f>F233+Jun!G233</f>
        <v>291</v>
      </c>
    </row>
    <row r="234" spans="1:7" outlineLevel="1" x14ac:dyDescent="0.2">
      <c r="A234" s="5"/>
      <c r="B234" s="5"/>
      <c r="C234" s="9"/>
      <c r="D234" s="5" t="s">
        <v>6</v>
      </c>
      <c r="E234" s="68">
        <v>31</v>
      </c>
      <c r="F234" s="68">
        <f>E234</f>
        <v>31</v>
      </c>
      <c r="G234" s="8">
        <f>F234+Jun!G234</f>
        <v>291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F235+Jun!G235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F236+Jun!G236</f>
        <v>0</v>
      </c>
    </row>
    <row r="237" spans="1:7" x14ac:dyDescent="0.2">
      <c r="A237" s="5"/>
      <c r="B237" s="5"/>
      <c r="C237" s="9" t="s">
        <v>3</v>
      </c>
      <c r="E237" s="67">
        <f>SUM(E238:E239)</f>
        <v>33</v>
      </c>
      <c r="F237" s="67">
        <f>SUM(F238:F239)</f>
        <v>33</v>
      </c>
      <c r="G237" s="10">
        <f>F237+Jun!G237</f>
        <v>278</v>
      </c>
    </row>
    <row r="238" spans="1:7" outlineLevel="1" x14ac:dyDescent="0.2">
      <c r="A238" s="5"/>
      <c r="B238" s="5"/>
      <c r="D238" s="5" t="s">
        <v>9</v>
      </c>
      <c r="E238" s="68">
        <v>33</v>
      </c>
      <c r="F238" s="68">
        <f>E238</f>
        <v>33</v>
      </c>
      <c r="G238" s="8">
        <f>F238+Jun!G238</f>
        <v>278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F239+Jun!G239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62</v>
      </c>
      <c r="F240" s="67">
        <f>SUM(F241:F242)</f>
        <v>62</v>
      </c>
      <c r="G240" s="10">
        <f>F240+Jun!G240</f>
        <v>544</v>
      </c>
    </row>
    <row r="241" spans="1:7" outlineLevel="1" x14ac:dyDescent="0.2">
      <c r="A241" s="5"/>
      <c r="B241" s="5"/>
      <c r="D241" s="5" t="s">
        <v>11</v>
      </c>
      <c r="E241" s="68">
        <v>62</v>
      </c>
      <c r="F241" s="68">
        <f>E241</f>
        <v>62</v>
      </c>
      <c r="G241" s="8">
        <f>F241+Jun!G241</f>
        <v>544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F242+Jun!G242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4540</v>
      </c>
      <c r="G243" s="13">
        <f>F243+Jun!G243</f>
        <v>24711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7003</v>
      </c>
      <c r="G245" s="10">
        <f>F245+Jun!G245</f>
        <v>40839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2463</v>
      </c>
      <c r="G246" s="8">
        <f>F246+Jun!G246</f>
        <v>16128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4540</v>
      </c>
      <c r="G247" s="8">
        <f>F247+Jun!G247</f>
        <v>24711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F248+Jun!G248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F249+Jun!G249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8">
        <f>F250+Jun!G250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53</v>
      </c>
      <c r="F255" s="72" t="s">
        <v>53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2072</v>
      </c>
      <c r="F257" s="13">
        <f>SUM(F258:F267)</f>
        <v>5668</v>
      </c>
      <c r="G257" s="13">
        <f>E257+Jun!G257</f>
        <v>23686</v>
      </c>
    </row>
    <row r="258" spans="1:7" x14ac:dyDescent="0.2">
      <c r="B258" s="9" t="s">
        <v>71</v>
      </c>
      <c r="C258" s="9"/>
      <c r="D258" s="9"/>
      <c r="E258" s="10">
        <v>337</v>
      </c>
      <c r="F258" s="10">
        <v>726</v>
      </c>
      <c r="G258" s="10">
        <f>E258+Jun!G258</f>
        <v>2944</v>
      </c>
    </row>
    <row r="259" spans="1:7" x14ac:dyDescent="0.2">
      <c r="B259" s="9" t="s">
        <v>18</v>
      </c>
      <c r="C259" s="9"/>
      <c r="D259" s="9"/>
      <c r="E259" s="10">
        <v>489</v>
      </c>
      <c r="F259" s="10">
        <v>1426</v>
      </c>
      <c r="G259" s="10">
        <f>E259+Jun!G259</f>
        <v>6036</v>
      </c>
    </row>
    <row r="260" spans="1:7" x14ac:dyDescent="0.2">
      <c r="B260" s="9" t="s">
        <v>19</v>
      </c>
      <c r="C260" s="9"/>
      <c r="D260" s="9"/>
      <c r="E260" s="10">
        <v>211</v>
      </c>
      <c r="F260" s="10">
        <v>827</v>
      </c>
      <c r="G260" s="10">
        <f>E260+Jun!G260</f>
        <v>2075</v>
      </c>
    </row>
    <row r="261" spans="1:7" x14ac:dyDescent="0.2">
      <c r="B261" s="9" t="s">
        <v>20</v>
      </c>
      <c r="C261" s="9"/>
      <c r="D261" s="9"/>
      <c r="E261" s="10">
        <v>350</v>
      </c>
      <c r="F261" s="10">
        <v>468</v>
      </c>
      <c r="G261" s="10">
        <f>E261+Jun!G261</f>
        <v>4406</v>
      </c>
    </row>
    <row r="262" spans="1:7" x14ac:dyDescent="0.2">
      <c r="B262" s="9" t="s">
        <v>21</v>
      </c>
      <c r="C262" s="9"/>
      <c r="D262" s="9"/>
      <c r="E262" s="10">
        <v>0</v>
      </c>
      <c r="F262" s="10">
        <v>127</v>
      </c>
      <c r="G262" s="10">
        <f>E262+Jun!G262</f>
        <v>536</v>
      </c>
    </row>
    <row r="263" spans="1:7" x14ac:dyDescent="0.2">
      <c r="B263" s="9" t="s">
        <v>22</v>
      </c>
      <c r="C263" s="9"/>
      <c r="D263" s="9"/>
      <c r="E263" s="10">
        <v>80</v>
      </c>
      <c r="F263" s="10">
        <v>140</v>
      </c>
      <c r="G263" s="10">
        <f>E263+Jun!G263</f>
        <v>742</v>
      </c>
    </row>
    <row r="264" spans="1:7" x14ac:dyDescent="0.2">
      <c r="B264" s="9" t="s">
        <v>23</v>
      </c>
      <c r="C264" s="9"/>
      <c r="D264" s="9"/>
      <c r="E264" s="10">
        <v>350</v>
      </c>
      <c r="F264" s="10">
        <v>468</v>
      </c>
      <c r="G264" s="10">
        <f>E264+Jun!G264</f>
        <v>4406</v>
      </c>
    </row>
    <row r="265" spans="1:7" x14ac:dyDescent="0.2">
      <c r="B265" s="9" t="s">
        <v>24</v>
      </c>
      <c r="C265" s="9"/>
      <c r="D265" s="9"/>
      <c r="E265" s="10">
        <v>94</v>
      </c>
      <c r="F265" s="10">
        <v>213</v>
      </c>
      <c r="G265" s="10">
        <f>E265+Jun!G265</f>
        <v>666</v>
      </c>
    </row>
    <row r="266" spans="1:7" x14ac:dyDescent="0.2">
      <c r="B266" s="9" t="s">
        <v>66</v>
      </c>
      <c r="C266" s="9"/>
      <c r="D266" s="9"/>
      <c r="E266" s="10">
        <v>135</v>
      </c>
      <c r="F266" s="10">
        <v>620</v>
      </c>
      <c r="G266" s="10">
        <f>E266+Jun!G266</f>
        <v>1043</v>
      </c>
    </row>
    <row r="267" spans="1:7" x14ac:dyDescent="0.2">
      <c r="B267" s="9" t="s">
        <v>70</v>
      </c>
      <c r="C267" s="9"/>
      <c r="D267" s="9"/>
      <c r="E267" s="10">
        <v>26</v>
      </c>
      <c r="F267" s="10">
        <v>653</v>
      </c>
      <c r="G267" s="10">
        <f>E267+Jun!G267</f>
        <v>832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54</v>
      </c>
      <c r="F1" s="72" t="s">
        <v>54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39277</v>
      </c>
      <c r="F4" s="74">
        <f>SUM(F6,F31,F57,F81,F105,F129,F154,F178,F204,F228)</f>
        <v>61044</v>
      </c>
      <c r="G4" s="4">
        <f>F4+Jul!G4</f>
        <v>606430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4416</v>
      </c>
      <c r="F6" s="65">
        <f>SUM(F7,F22)</f>
        <v>5745</v>
      </c>
      <c r="G6" s="16">
        <f>F6+Jul!G6</f>
        <v>83565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4416</v>
      </c>
      <c r="F7" s="66">
        <f>SUM(F8:F11,F15,F18,F21)</f>
        <v>4629</v>
      </c>
      <c r="G7" s="13">
        <f>F7+Jul!G7</f>
        <v>55217</v>
      </c>
    </row>
    <row r="8" spans="1:7" x14ac:dyDescent="0.2">
      <c r="A8" s="5"/>
      <c r="B8" s="5"/>
      <c r="C8" s="9" t="s">
        <v>6</v>
      </c>
      <c r="D8" s="5"/>
      <c r="E8" s="67">
        <v>3603</v>
      </c>
      <c r="F8" s="67">
        <f>E8</f>
        <v>3603</v>
      </c>
      <c r="G8" s="10">
        <f>F8+Jul!G8</f>
        <v>10842</v>
      </c>
    </row>
    <row r="9" spans="1:7" x14ac:dyDescent="0.2">
      <c r="A9" s="5"/>
      <c r="B9" s="5"/>
      <c r="C9" s="9" t="s">
        <v>7</v>
      </c>
      <c r="D9" s="5"/>
      <c r="E9" s="67">
        <v>0</v>
      </c>
      <c r="F9" s="67">
        <f>E9</f>
        <v>0</v>
      </c>
      <c r="G9" s="10">
        <f>F9+Jul!G9</f>
        <v>32808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F10+Jul!G10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69</v>
      </c>
      <c r="F11" s="67">
        <f>SUM(F12:F14)</f>
        <v>69</v>
      </c>
      <c r="G11" s="10">
        <f>F11+Jul!G11</f>
        <v>471</v>
      </c>
    </row>
    <row r="12" spans="1:7" outlineLevel="1" x14ac:dyDescent="0.2">
      <c r="A12" s="5"/>
      <c r="B12" s="5"/>
      <c r="C12" s="9"/>
      <c r="D12" s="5" t="s">
        <v>6</v>
      </c>
      <c r="E12" s="68">
        <v>69</v>
      </c>
      <c r="F12" s="68">
        <f>E12</f>
        <v>69</v>
      </c>
      <c r="G12" s="8">
        <f>F12+Jul!G12</f>
        <v>210</v>
      </c>
    </row>
    <row r="13" spans="1:7" outlineLevel="1" x14ac:dyDescent="0.2">
      <c r="A13" s="5"/>
      <c r="B13" s="5"/>
      <c r="C13" s="9"/>
      <c r="D13" s="5" t="s">
        <v>7</v>
      </c>
      <c r="E13" s="68">
        <v>0</v>
      </c>
      <c r="F13" s="68">
        <f>E13</f>
        <v>0</v>
      </c>
      <c r="G13" s="8">
        <f>F13+Jul!G13</f>
        <v>261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F14+Jul!G14</f>
        <v>0</v>
      </c>
    </row>
    <row r="15" spans="1:7" x14ac:dyDescent="0.2">
      <c r="A15" s="5"/>
      <c r="B15" s="5"/>
      <c r="C15" s="9" t="s">
        <v>3</v>
      </c>
      <c r="E15" s="67">
        <f>SUM(E16:E17)</f>
        <v>412</v>
      </c>
      <c r="F15" s="67">
        <f>SUM(F16:F17)</f>
        <v>412</v>
      </c>
      <c r="G15" s="10">
        <f>F15+Jul!G15</f>
        <v>4998</v>
      </c>
    </row>
    <row r="16" spans="1:7" outlineLevel="1" x14ac:dyDescent="0.2">
      <c r="A16" s="5"/>
      <c r="B16" s="5"/>
      <c r="D16" s="5" t="s">
        <v>9</v>
      </c>
      <c r="E16" s="68">
        <v>48</v>
      </c>
      <c r="F16" s="68">
        <f>E16</f>
        <v>48</v>
      </c>
      <c r="G16" s="8">
        <f>F16+Jul!G16</f>
        <v>342</v>
      </c>
    </row>
    <row r="17" spans="1:7" outlineLevel="1" x14ac:dyDescent="0.2">
      <c r="A17" s="5"/>
      <c r="B17" s="5"/>
      <c r="D17" s="5" t="s">
        <v>10</v>
      </c>
      <c r="E17" s="68">
        <v>364</v>
      </c>
      <c r="F17" s="68">
        <f>E17</f>
        <v>364</v>
      </c>
      <c r="G17" s="8">
        <f>F17+Jul!G17</f>
        <v>4656</v>
      </c>
    </row>
    <row r="18" spans="1:7" x14ac:dyDescent="0.2">
      <c r="A18" s="5"/>
      <c r="B18" s="5"/>
      <c r="C18" s="9" t="s">
        <v>2</v>
      </c>
      <c r="D18" s="5"/>
      <c r="E18" s="67">
        <f>SUM(E19:E20)</f>
        <v>332</v>
      </c>
      <c r="F18" s="67">
        <f>SUM(F19:F20)</f>
        <v>545</v>
      </c>
      <c r="G18" s="10">
        <f>F18+Jul!G18</f>
        <v>5086</v>
      </c>
    </row>
    <row r="19" spans="1:7" outlineLevel="1" x14ac:dyDescent="0.2">
      <c r="A19" s="5"/>
      <c r="B19" s="5"/>
      <c r="D19" s="5" t="s">
        <v>11</v>
      </c>
      <c r="E19" s="68">
        <v>261</v>
      </c>
      <c r="F19" s="68">
        <f>E19</f>
        <v>261</v>
      </c>
      <c r="G19" s="8">
        <f>F19+Jul!G19</f>
        <v>2030</v>
      </c>
    </row>
    <row r="20" spans="1:7" outlineLevel="1" x14ac:dyDescent="0.2">
      <c r="A20" s="5"/>
      <c r="B20" s="5"/>
      <c r="C20" s="5"/>
      <c r="D20" s="5" t="s">
        <v>12</v>
      </c>
      <c r="E20" s="68">
        <v>71</v>
      </c>
      <c r="F20" s="68">
        <f>E20*4</f>
        <v>284</v>
      </c>
      <c r="G20" s="8">
        <f>F20+Jul!G20</f>
        <v>3056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F21+Jul!G21</f>
        <v>1012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1116</v>
      </c>
      <c r="G22" s="13">
        <f>F22+Jul!G22</f>
        <v>28348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5745</v>
      </c>
      <c r="G24" s="10">
        <f>F24+Jul!G24</f>
        <v>83565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4629</v>
      </c>
      <c r="G25" s="8">
        <f>F25+Jul!G25</f>
        <v>55217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1116</v>
      </c>
      <c r="G26" s="8">
        <f>F26+Jul!G26</f>
        <v>28348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0</v>
      </c>
      <c r="G27" s="10">
        <f>F27+Jul!G27</f>
        <v>54659</v>
      </c>
    </row>
    <row r="28" spans="1:7" x14ac:dyDescent="0.2">
      <c r="A28" s="5"/>
      <c r="B28" s="5" t="s">
        <v>16</v>
      </c>
      <c r="C28" s="5"/>
      <c r="D28" s="5"/>
      <c r="E28" s="68"/>
      <c r="F28" s="68">
        <v>0</v>
      </c>
      <c r="G28" s="8">
        <f>F28+Jul!G28</f>
        <v>41054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0</v>
      </c>
      <c r="G29" s="8">
        <f>F29+Jul!G29</f>
        <v>13605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11888</v>
      </c>
      <c r="F31" s="65">
        <f>SUM(F32,F48)</f>
        <v>17428</v>
      </c>
      <c r="G31" s="16">
        <f>F31+Jul!G31</f>
        <v>166685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11888</v>
      </c>
      <c r="F32" s="66">
        <f>SUM(F33:F36,F40,F43,F46,F47)</f>
        <v>12707</v>
      </c>
      <c r="G32" s="13">
        <f>F32+Jul!G32</f>
        <v>107562</v>
      </c>
    </row>
    <row r="33" spans="1:7" x14ac:dyDescent="0.2">
      <c r="A33" s="5"/>
      <c r="B33" s="9"/>
      <c r="C33" s="9" t="s">
        <v>68</v>
      </c>
      <c r="D33" s="5"/>
      <c r="E33" s="67">
        <v>5923</v>
      </c>
      <c r="F33" s="67">
        <f>E33</f>
        <v>5923</v>
      </c>
      <c r="G33" s="10">
        <f>F33+Jul!G33</f>
        <v>5923</v>
      </c>
    </row>
    <row r="34" spans="1:7" x14ac:dyDescent="0.2">
      <c r="A34" s="5"/>
      <c r="B34" s="5"/>
      <c r="C34" s="9" t="s">
        <v>25</v>
      </c>
      <c r="D34" s="5"/>
      <c r="E34" s="67">
        <v>5049</v>
      </c>
      <c r="F34" s="67">
        <f>E34</f>
        <v>5049</v>
      </c>
      <c r="G34" s="10">
        <f>F34+Jul!G34</f>
        <v>83468</v>
      </c>
    </row>
    <row r="35" spans="1:7" x14ac:dyDescent="0.2">
      <c r="A35" s="5"/>
      <c r="B35" s="5"/>
      <c r="C35" s="9" t="s">
        <v>69</v>
      </c>
      <c r="D35" s="5"/>
      <c r="E35" s="67">
        <v>8</v>
      </c>
      <c r="F35" s="67">
        <f>E35</f>
        <v>8</v>
      </c>
      <c r="G35" s="10">
        <f>F35+Jul!G35</f>
        <v>1513</v>
      </c>
    </row>
    <row r="36" spans="1:7" x14ac:dyDescent="0.2">
      <c r="A36" s="5"/>
      <c r="B36" s="5"/>
      <c r="C36" s="9" t="s">
        <v>13</v>
      </c>
      <c r="D36" s="5"/>
      <c r="E36" s="67">
        <f>SUM(E37:E39)</f>
        <v>200</v>
      </c>
      <c r="F36" s="67">
        <f>SUM(F37:F39)</f>
        <v>200</v>
      </c>
      <c r="G36" s="10">
        <f>F36+Jul!G36</f>
        <v>1250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F37+Jul!G37</f>
        <v>0</v>
      </c>
    </row>
    <row r="38" spans="1:7" outlineLevel="1" x14ac:dyDescent="0.2">
      <c r="A38" s="5"/>
      <c r="B38" s="5"/>
      <c r="C38" s="9"/>
      <c r="D38" s="5" t="s">
        <v>25</v>
      </c>
      <c r="E38" s="68">
        <v>200</v>
      </c>
      <c r="F38" s="68">
        <f>E38</f>
        <v>200</v>
      </c>
      <c r="G38" s="8">
        <f>F38+Jul!G38</f>
        <v>1250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F39+Jul!G39</f>
        <v>0</v>
      </c>
    </row>
    <row r="40" spans="1:7" x14ac:dyDescent="0.2">
      <c r="A40" s="5"/>
      <c r="B40" s="5"/>
      <c r="C40" s="9" t="s">
        <v>3</v>
      </c>
      <c r="E40" s="67">
        <f>SUM(E41:E42)</f>
        <v>386</v>
      </c>
      <c r="F40" s="67">
        <f>SUM(F41:F42)</f>
        <v>386</v>
      </c>
      <c r="G40" s="10">
        <f>F40+Jul!G40</f>
        <v>4636</v>
      </c>
    </row>
    <row r="41" spans="1:7" outlineLevel="1" x14ac:dyDescent="0.2">
      <c r="A41" s="5"/>
      <c r="B41" s="5"/>
      <c r="D41" s="5" t="s">
        <v>9</v>
      </c>
      <c r="E41" s="68">
        <v>2</v>
      </c>
      <c r="F41" s="68">
        <f>E41</f>
        <v>2</v>
      </c>
      <c r="G41" s="8">
        <f>F41+Jul!G41</f>
        <v>41</v>
      </c>
    </row>
    <row r="42" spans="1:7" outlineLevel="1" x14ac:dyDescent="0.2">
      <c r="A42" s="5"/>
      <c r="B42" s="5"/>
      <c r="D42" s="5" t="s">
        <v>10</v>
      </c>
      <c r="E42" s="68">
        <v>384</v>
      </c>
      <c r="F42" s="68">
        <f>E42</f>
        <v>384</v>
      </c>
      <c r="G42" s="8">
        <f>F42+Jul!G42</f>
        <v>4595</v>
      </c>
    </row>
    <row r="43" spans="1:7" x14ac:dyDescent="0.2">
      <c r="A43" s="5"/>
      <c r="B43" s="5"/>
      <c r="C43" s="9" t="s">
        <v>2</v>
      </c>
      <c r="D43" s="5"/>
      <c r="E43" s="67">
        <f>SUM(E44:E45)</f>
        <v>81</v>
      </c>
      <c r="F43" s="67">
        <f>SUM(F44:F45)</f>
        <v>177</v>
      </c>
      <c r="G43" s="10">
        <f>F43+Jul!G43</f>
        <v>1305</v>
      </c>
    </row>
    <row r="44" spans="1:7" outlineLevel="1" x14ac:dyDescent="0.2">
      <c r="A44" s="5"/>
      <c r="B44" s="5"/>
      <c r="D44" s="5" t="s">
        <v>11</v>
      </c>
      <c r="E44" s="68">
        <v>49</v>
      </c>
      <c r="F44" s="68">
        <f>E44</f>
        <v>49</v>
      </c>
      <c r="G44" s="8">
        <f>F44+Jul!G44</f>
        <v>405</v>
      </c>
    </row>
    <row r="45" spans="1:7" outlineLevel="1" x14ac:dyDescent="0.2">
      <c r="A45" s="5"/>
      <c r="B45" s="5"/>
      <c r="C45" s="5"/>
      <c r="D45" s="5" t="s">
        <v>12</v>
      </c>
      <c r="E45" s="68">
        <v>32</v>
      </c>
      <c r="F45" s="68">
        <f>E45*4</f>
        <v>128</v>
      </c>
      <c r="G45" s="8">
        <f>F45+Jul!G45</f>
        <v>900</v>
      </c>
    </row>
    <row r="46" spans="1:7" x14ac:dyDescent="0.2">
      <c r="A46" s="5"/>
      <c r="B46" s="5"/>
      <c r="C46" s="9" t="s">
        <v>26</v>
      </c>
      <c r="D46" s="5"/>
      <c r="E46" s="67">
        <v>241</v>
      </c>
      <c r="F46" s="67">
        <f>E46*4</f>
        <v>964</v>
      </c>
      <c r="G46" s="10">
        <f>F46+Jul!G46</f>
        <v>7720</v>
      </c>
    </row>
    <row r="47" spans="1:7" x14ac:dyDescent="0.2">
      <c r="A47" s="5"/>
      <c r="B47" s="5"/>
      <c r="C47" s="9" t="s">
        <v>27</v>
      </c>
      <c r="D47" s="5"/>
      <c r="E47" s="67">
        <v>0</v>
      </c>
      <c r="F47" s="67">
        <f>E47</f>
        <v>0</v>
      </c>
      <c r="G47" s="10">
        <f>F47+Jul!G47</f>
        <v>1747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4721</v>
      </c>
      <c r="G48" s="13">
        <f>F48+Jul!G48</f>
        <v>59123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17420</v>
      </c>
      <c r="G50" s="10">
        <f>F50+Jul!G50</f>
        <v>165172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12699</v>
      </c>
      <c r="G51" s="8">
        <f>F51+Jul!G51</f>
        <v>106049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4721</v>
      </c>
      <c r="G52" s="8">
        <f>F52+Jul!G52</f>
        <v>59123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8458</v>
      </c>
      <c r="G53" s="10">
        <f>F53+Jul!G53</f>
        <v>157676</v>
      </c>
    </row>
    <row r="54" spans="1:7" x14ac:dyDescent="0.2">
      <c r="A54" s="5"/>
      <c r="B54" s="5" t="s">
        <v>16</v>
      </c>
      <c r="C54" s="5"/>
      <c r="D54" s="5"/>
      <c r="E54" s="68"/>
      <c r="F54" s="68">
        <v>5743</v>
      </c>
      <c r="G54" s="8">
        <f>F54+Jul!G54</f>
        <v>100559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v>2715</v>
      </c>
      <c r="G55" s="8">
        <f>F55+Jul!G55</f>
        <v>57117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10512</v>
      </c>
      <c r="F57" s="65">
        <f>SUM(F58,F72)</f>
        <v>16600</v>
      </c>
      <c r="G57" s="16">
        <f>F57+Jul!G57</f>
        <v>125688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10512</v>
      </c>
      <c r="F58" s="66">
        <f>SUM(F59:F62,F66,F69)</f>
        <v>10683</v>
      </c>
      <c r="G58" s="13">
        <f>F58+Jul!G58</f>
        <v>56613</v>
      </c>
    </row>
    <row r="59" spans="1:7" x14ac:dyDescent="0.2">
      <c r="A59" s="5"/>
      <c r="B59" s="5"/>
      <c r="C59" s="9" t="s">
        <v>6</v>
      </c>
      <c r="D59" s="5"/>
      <c r="E59" s="67">
        <v>0</v>
      </c>
      <c r="F59" s="67">
        <f>E59</f>
        <v>0</v>
      </c>
      <c r="G59" s="10">
        <f>F59+Jul!G59</f>
        <v>38407</v>
      </c>
    </row>
    <row r="60" spans="1:7" x14ac:dyDescent="0.2">
      <c r="A60" s="5"/>
      <c r="B60" s="5"/>
      <c r="C60" s="9" t="s">
        <v>7</v>
      </c>
      <c r="D60" s="5"/>
      <c r="E60" s="67">
        <v>8474</v>
      </c>
      <c r="F60" s="67">
        <f>E60</f>
        <v>8474</v>
      </c>
      <c r="G60" s="10">
        <f>F60+Jul!G60</f>
        <v>12058</v>
      </c>
    </row>
    <row r="61" spans="1:7" x14ac:dyDescent="0.2">
      <c r="A61" s="5"/>
      <c r="B61" s="5"/>
      <c r="C61" s="9" t="s">
        <v>8</v>
      </c>
      <c r="D61" s="5"/>
      <c r="E61" s="67">
        <v>1437</v>
      </c>
      <c r="F61" s="67">
        <f>E61</f>
        <v>1437</v>
      </c>
      <c r="G61" s="10">
        <f>F61+Jul!G61</f>
        <v>1941</v>
      </c>
    </row>
    <row r="62" spans="1:7" x14ac:dyDescent="0.2">
      <c r="A62" s="5"/>
      <c r="B62" s="5"/>
      <c r="C62" s="9" t="s">
        <v>13</v>
      </c>
      <c r="D62" s="5"/>
      <c r="E62" s="67">
        <f>SUM(E63:E65)</f>
        <v>194</v>
      </c>
      <c r="F62" s="67">
        <f>SUM(F63:F65)</f>
        <v>194</v>
      </c>
      <c r="G62" s="10">
        <f>F62+Jul!G62</f>
        <v>1075</v>
      </c>
    </row>
    <row r="63" spans="1:7" outlineLevel="1" x14ac:dyDescent="0.2">
      <c r="A63" s="5"/>
      <c r="B63" s="5"/>
      <c r="C63" s="9"/>
      <c r="D63" s="5" t="s">
        <v>6</v>
      </c>
      <c r="E63" s="68">
        <v>194</v>
      </c>
      <c r="F63" s="68">
        <f>E63</f>
        <v>194</v>
      </c>
      <c r="G63" s="8">
        <f>F63+Jul!G63</f>
        <v>991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F64+Jul!G64</f>
        <v>84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F65+Jul!G65</f>
        <v>0</v>
      </c>
    </row>
    <row r="66" spans="1:7" x14ac:dyDescent="0.2">
      <c r="A66" s="5"/>
      <c r="B66" s="5"/>
      <c r="C66" s="9" t="s">
        <v>3</v>
      </c>
      <c r="E66" s="67">
        <f>SUM(E67:E68)</f>
        <v>168</v>
      </c>
      <c r="F66" s="67">
        <f>SUM(F67:F68)</f>
        <v>168</v>
      </c>
      <c r="G66" s="10">
        <f>F66+Jul!G66</f>
        <v>781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F67+Jul!G67</f>
        <v>166</v>
      </c>
    </row>
    <row r="68" spans="1:7" outlineLevel="1" x14ac:dyDescent="0.2">
      <c r="A68" s="5"/>
      <c r="B68" s="5"/>
      <c r="D68" s="5" t="s">
        <v>10</v>
      </c>
      <c r="E68" s="68">
        <v>168</v>
      </c>
      <c r="F68" s="68">
        <f>E68</f>
        <v>168</v>
      </c>
      <c r="G68" s="8">
        <f>F68+Jul!G68</f>
        <v>615</v>
      </c>
    </row>
    <row r="69" spans="1:7" x14ac:dyDescent="0.2">
      <c r="A69" s="5"/>
      <c r="B69" s="5"/>
      <c r="C69" s="9" t="s">
        <v>2</v>
      </c>
      <c r="D69" s="5"/>
      <c r="E69" s="67">
        <f>SUM(E70:E71)</f>
        <v>239</v>
      </c>
      <c r="F69" s="67">
        <f>SUM(F70:F71)</f>
        <v>410</v>
      </c>
      <c r="G69" s="10">
        <f>F69+Jul!G69</f>
        <v>2351</v>
      </c>
    </row>
    <row r="70" spans="1:7" outlineLevel="1" x14ac:dyDescent="0.2">
      <c r="A70" s="5"/>
      <c r="B70" s="5"/>
      <c r="D70" s="5" t="s">
        <v>11</v>
      </c>
      <c r="E70" s="68">
        <v>182</v>
      </c>
      <c r="F70" s="68">
        <f>E70</f>
        <v>182</v>
      </c>
      <c r="G70" s="8">
        <f>F70+Jul!G70</f>
        <v>1135</v>
      </c>
    </row>
    <row r="71" spans="1:7" outlineLevel="1" x14ac:dyDescent="0.2">
      <c r="A71" s="5"/>
      <c r="B71" s="5"/>
      <c r="C71" s="5"/>
      <c r="D71" s="5" t="s">
        <v>12</v>
      </c>
      <c r="E71" s="68">
        <v>57</v>
      </c>
      <c r="F71" s="68">
        <f>E71*4</f>
        <v>228</v>
      </c>
      <c r="G71" s="8">
        <f>F71+Jul!G71</f>
        <v>1216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5917</v>
      </c>
      <c r="G72" s="13">
        <f>F72+Jul!G72</f>
        <v>69075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15163</v>
      </c>
      <c r="G74" s="10">
        <f>F74+Jul!G74</f>
        <v>123747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9246</v>
      </c>
      <c r="G75" s="8">
        <f>F75+Jul!G75</f>
        <v>54672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5917</v>
      </c>
      <c r="G76" s="8">
        <f>F76+Jul!G76</f>
        <v>69075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16406</v>
      </c>
      <c r="G77" s="10">
        <f>F77+Jul!G77</f>
        <v>54395</v>
      </c>
    </row>
    <row r="78" spans="1:7" x14ac:dyDescent="0.2">
      <c r="A78" s="5"/>
      <c r="B78" s="5" t="s">
        <v>16</v>
      </c>
      <c r="C78" s="5"/>
      <c r="D78" s="5"/>
      <c r="E78" s="68"/>
      <c r="F78" s="68">
        <f>SUM(F60,F61,F64,F65,F68,F70,F71)</f>
        <v>10489</v>
      </c>
      <c r="G78" s="8">
        <f>F78+Jul!G78</f>
        <v>15030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f>SUM(F72)</f>
        <v>5917</v>
      </c>
      <c r="G79" s="8">
        <f>F79+Jul!G79</f>
        <v>39365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1722</v>
      </c>
      <c r="F81" s="65">
        <f>SUM(F82,F96)</f>
        <v>3135</v>
      </c>
      <c r="G81" s="16">
        <f>F81+Jul!G81</f>
        <v>40665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1722</v>
      </c>
      <c r="F82" s="66">
        <f>SUM(F83:F86,F90,F93)</f>
        <v>1863</v>
      </c>
      <c r="G82" s="13">
        <f>F82+Jul!G82</f>
        <v>20125</v>
      </c>
    </row>
    <row r="83" spans="1:7" x14ac:dyDescent="0.2">
      <c r="A83" s="5"/>
      <c r="B83" s="5"/>
      <c r="C83" s="9" t="s">
        <v>6</v>
      </c>
      <c r="D83" s="5"/>
      <c r="E83" s="67">
        <v>1380</v>
      </c>
      <c r="F83" s="67">
        <f>E83</f>
        <v>1380</v>
      </c>
      <c r="G83" s="10">
        <f>F83+Jul!G83</f>
        <v>10885</v>
      </c>
    </row>
    <row r="84" spans="1:7" x14ac:dyDescent="0.2">
      <c r="A84" s="5"/>
      <c r="B84" s="5"/>
      <c r="C84" s="9" t="s">
        <v>7</v>
      </c>
      <c r="D84" s="5"/>
      <c r="E84" s="67">
        <v>0</v>
      </c>
      <c r="F84" s="67">
        <f>E84</f>
        <v>0</v>
      </c>
      <c r="G84" s="10">
        <f>F84+Jul!G84</f>
        <v>2443</v>
      </c>
    </row>
    <row r="85" spans="1:7" x14ac:dyDescent="0.2">
      <c r="A85" s="5"/>
      <c r="B85" s="5"/>
      <c r="C85" s="9" t="s">
        <v>8</v>
      </c>
      <c r="D85" s="5"/>
      <c r="E85" s="67">
        <v>0</v>
      </c>
      <c r="F85" s="67">
        <f>E85</f>
        <v>0</v>
      </c>
      <c r="G85" s="10">
        <f>F85+Jul!G85</f>
        <v>2667</v>
      </c>
    </row>
    <row r="86" spans="1:7" x14ac:dyDescent="0.2">
      <c r="A86" s="5"/>
      <c r="B86" s="5"/>
      <c r="C86" s="9" t="s">
        <v>13</v>
      </c>
      <c r="D86" s="5"/>
      <c r="E86" s="67">
        <f>SUM(E87:E89)</f>
        <v>14</v>
      </c>
      <c r="F86" s="67">
        <f>SUM(F87:F89)</f>
        <v>14</v>
      </c>
      <c r="G86" s="10">
        <f>F86+Jul!G86</f>
        <v>70</v>
      </c>
    </row>
    <row r="87" spans="1:7" outlineLevel="1" x14ac:dyDescent="0.2">
      <c r="A87" s="5"/>
      <c r="B87" s="5"/>
      <c r="C87" s="9"/>
      <c r="D87" s="5" t="s">
        <v>6</v>
      </c>
      <c r="E87" s="68">
        <v>14</v>
      </c>
      <c r="F87" s="68">
        <f>E87</f>
        <v>14</v>
      </c>
      <c r="G87" s="8">
        <f>F87+Jul!G87</f>
        <v>70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F88+Jul!G88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F89+Jul!G89</f>
        <v>0</v>
      </c>
    </row>
    <row r="90" spans="1:7" x14ac:dyDescent="0.2">
      <c r="A90" s="5"/>
      <c r="B90" s="5"/>
      <c r="C90" s="9" t="s">
        <v>3</v>
      </c>
      <c r="E90" s="67">
        <f>SUM(E91:E92)</f>
        <v>186</v>
      </c>
      <c r="F90" s="67">
        <f>SUM(F91:F92)</f>
        <v>186</v>
      </c>
      <c r="G90" s="10">
        <f>F90+Jul!G90</f>
        <v>2217</v>
      </c>
    </row>
    <row r="91" spans="1:7" outlineLevel="1" x14ac:dyDescent="0.2">
      <c r="A91" s="5"/>
      <c r="B91" s="5"/>
      <c r="D91" s="5" t="s">
        <v>9</v>
      </c>
      <c r="E91" s="68">
        <v>22</v>
      </c>
      <c r="F91" s="68">
        <f>E91</f>
        <v>22</v>
      </c>
      <c r="G91" s="8">
        <f>F91+Jul!G91</f>
        <v>185</v>
      </c>
    </row>
    <row r="92" spans="1:7" outlineLevel="1" x14ac:dyDescent="0.2">
      <c r="A92" s="5"/>
      <c r="B92" s="5"/>
      <c r="D92" s="5" t="s">
        <v>10</v>
      </c>
      <c r="E92" s="68">
        <v>164</v>
      </c>
      <c r="F92" s="68">
        <f>E92</f>
        <v>164</v>
      </c>
      <c r="G92" s="8">
        <f>F92+Jul!G92</f>
        <v>2032</v>
      </c>
    </row>
    <row r="93" spans="1:7" x14ac:dyDescent="0.2">
      <c r="A93" s="5"/>
      <c r="B93" s="5"/>
      <c r="C93" s="9" t="s">
        <v>2</v>
      </c>
      <c r="D93" s="5"/>
      <c r="E93" s="67">
        <f>SUM(E94:E95)</f>
        <v>142</v>
      </c>
      <c r="F93" s="67">
        <f>SUM(F94:F95)</f>
        <v>283</v>
      </c>
      <c r="G93" s="10">
        <f>F93+Jul!G93</f>
        <v>1843</v>
      </c>
    </row>
    <row r="94" spans="1:7" outlineLevel="1" x14ac:dyDescent="0.2">
      <c r="A94" s="5"/>
      <c r="B94" s="5"/>
      <c r="D94" s="5" t="s">
        <v>11</v>
      </c>
      <c r="E94" s="68">
        <v>95</v>
      </c>
      <c r="F94" s="68">
        <f>E94</f>
        <v>95</v>
      </c>
      <c r="G94" s="8">
        <f>F94+Jul!G94</f>
        <v>551</v>
      </c>
    </row>
    <row r="95" spans="1:7" outlineLevel="1" x14ac:dyDescent="0.2">
      <c r="A95" s="5"/>
      <c r="B95" s="5"/>
      <c r="C95" s="5"/>
      <c r="D95" s="5" t="s">
        <v>12</v>
      </c>
      <c r="E95" s="68">
        <v>47</v>
      </c>
      <c r="F95" s="68">
        <f>E95*4</f>
        <v>188</v>
      </c>
      <c r="G95" s="8">
        <f>F95+Jul!G95</f>
        <v>1292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1272</v>
      </c>
      <c r="G96" s="13">
        <f>F96+Jul!G96</f>
        <v>20540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3135</v>
      </c>
      <c r="G98" s="10">
        <f>F98+Jul!G98</f>
        <v>37131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1863</v>
      </c>
      <c r="G99" s="8">
        <f>F99+Jul!G99</f>
        <v>17458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</f>
        <v>1272</v>
      </c>
      <c r="G100" s="8">
        <f>F100+Jul!G100</f>
        <v>19673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0</v>
      </c>
      <c r="G101" s="10">
        <f>F101+Jul!G101</f>
        <v>10302</v>
      </c>
    </row>
    <row r="102" spans="1:7" x14ac:dyDescent="0.2">
      <c r="A102" s="5"/>
      <c r="B102" s="5" t="s">
        <v>16</v>
      </c>
      <c r="C102" s="5"/>
      <c r="D102" s="5"/>
      <c r="E102" s="68"/>
      <c r="F102" s="68">
        <v>0</v>
      </c>
      <c r="G102" s="8">
        <f>F102+Jul!G102</f>
        <v>7693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0</v>
      </c>
      <c r="G103" s="8">
        <f>F103+Jul!G103</f>
        <v>2609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1149</v>
      </c>
      <c r="F105" s="65">
        <f>SUM(F106,F120)</f>
        <v>1920</v>
      </c>
      <c r="G105" s="16">
        <f>F105+Jul!G105</f>
        <v>27416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1149</v>
      </c>
      <c r="F106" s="66">
        <f>SUM(F107:F110,F114,F117)</f>
        <v>1158</v>
      </c>
      <c r="G106" s="13">
        <f>F106+Jul!G106</f>
        <v>14897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F107+Jul!G107</f>
        <v>1364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F108+Jul!G108</f>
        <v>0</v>
      </c>
    </row>
    <row r="109" spans="1:7" x14ac:dyDescent="0.2">
      <c r="A109" s="5"/>
      <c r="B109" s="5"/>
      <c r="C109" s="9" t="s">
        <v>8</v>
      </c>
      <c r="D109" s="5"/>
      <c r="E109" s="67">
        <v>1092</v>
      </c>
      <c r="F109" s="67">
        <f>E109</f>
        <v>1092</v>
      </c>
      <c r="G109" s="10">
        <f>F109+Jul!G109</f>
        <v>12585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F110+Jul!G110</f>
        <v>8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F111+Jul!G111</f>
        <v>6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F112+Jul!G112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F113+Jul!G113</f>
        <v>2</v>
      </c>
    </row>
    <row r="114" spans="1:9" x14ac:dyDescent="0.2">
      <c r="A114" s="5"/>
      <c r="B114" s="5"/>
      <c r="C114" s="9" t="s">
        <v>3</v>
      </c>
      <c r="E114" s="67">
        <f>SUM(E115:E116)</f>
        <v>53</v>
      </c>
      <c r="F114" s="67">
        <f>SUM(F115:F116)</f>
        <v>53</v>
      </c>
      <c r="G114" s="10">
        <f>F114+Jul!G114</f>
        <v>868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F115+Jul!G115</f>
        <v>6</v>
      </c>
    </row>
    <row r="116" spans="1:9" outlineLevel="1" x14ac:dyDescent="0.2">
      <c r="A116" s="5"/>
      <c r="B116" s="5"/>
      <c r="D116" s="5" t="s">
        <v>10</v>
      </c>
      <c r="E116" s="68">
        <v>53</v>
      </c>
      <c r="F116" s="68">
        <f>E116</f>
        <v>53</v>
      </c>
      <c r="G116" s="8">
        <f>F116+Jul!G116</f>
        <v>862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4</v>
      </c>
      <c r="F117" s="67">
        <f>SUM(F118:F119)</f>
        <v>13</v>
      </c>
      <c r="G117" s="10">
        <f>F117+Jul!G117</f>
        <v>72</v>
      </c>
    </row>
    <row r="118" spans="1:9" outlineLevel="1" x14ac:dyDescent="0.2">
      <c r="A118" s="5"/>
      <c r="B118" s="5"/>
      <c r="D118" s="5" t="s">
        <v>11</v>
      </c>
      <c r="E118" s="68">
        <v>1</v>
      </c>
      <c r="F118" s="68">
        <f>E118</f>
        <v>1</v>
      </c>
      <c r="G118" s="8">
        <f>F118+Jul!G118</f>
        <v>16</v>
      </c>
    </row>
    <row r="119" spans="1:9" outlineLevel="1" x14ac:dyDescent="0.2">
      <c r="A119" s="5"/>
      <c r="B119" s="5"/>
      <c r="C119" s="5"/>
      <c r="D119" s="5" t="s">
        <v>12</v>
      </c>
      <c r="E119" s="68">
        <v>3</v>
      </c>
      <c r="F119" s="68">
        <f>E119*4</f>
        <v>12</v>
      </c>
      <c r="G119" s="8">
        <f>F119+Jul!G119</f>
        <v>56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762</v>
      </c>
      <c r="G120" s="13">
        <f>F120+Jul!G120</f>
        <v>12519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F122+Jul!G122</f>
        <v>7996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F123+Jul!G123</f>
        <v>1608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8">
        <f>F124+Jul!G124</f>
        <v>6388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1920</v>
      </c>
      <c r="G125" s="10">
        <f>F125+Jul!G125</f>
        <v>25697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1158</v>
      </c>
      <c r="G126" s="8">
        <f>F126+Jul!G126</f>
        <v>13459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762</v>
      </c>
      <c r="G127" s="8">
        <f>F127+Jul!G127</f>
        <v>12238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1549</v>
      </c>
      <c r="F129" s="65">
        <f>SUM(F130,F145)</f>
        <v>1876</v>
      </c>
      <c r="G129" s="16">
        <f>F129+Jul!G129</f>
        <v>22000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1549</v>
      </c>
      <c r="F130" s="66">
        <f>SUM(F131:F134,F138,F141,F144)</f>
        <v>1555</v>
      </c>
      <c r="G130" s="13">
        <f>F130+Jul!G130</f>
        <v>17730</v>
      </c>
    </row>
    <row r="131" spans="1:7" x14ac:dyDescent="0.2">
      <c r="A131" s="5"/>
      <c r="B131" s="5"/>
      <c r="C131" s="9" t="s">
        <v>6</v>
      </c>
      <c r="D131" s="5"/>
      <c r="E131" s="67">
        <v>0</v>
      </c>
      <c r="F131" s="67">
        <f>E131</f>
        <v>0</v>
      </c>
      <c r="G131" s="10">
        <f>F131+Jul!G131</f>
        <v>1424</v>
      </c>
    </row>
    <row r="132" spans="1:7" x14ac:dyDescent="0.2">
      <c r="A132" s="5"/>
      <c r="B132" s="5"/>
      <c r="C132" s="9" t="s">
        <v>7</v>
      </c>
      <c r="D132" s="5"/>
      <c r="E132" s="67">
        <v>1530</v>
      </c>
      <c r="F132" s="67">
        <f>E132</f>
        <v>1530</v>
      </c>
      <c r="G132" s="10">
        <f>F132+Jul!G132</f>
        <v>14916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F133+Jul!G133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10</v>
      </c>
      <c r="F134" s="67">
        <f>SUM(F135:F137)</f>
        <v>10</v>
      </c>
      <c r="G134" s="10">
        <f>F134+Jul!G134</f>
        <v>79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8">
        <f>F135+Jul!G135</f>
        <v>10</v>
      </c>
    </row>
    <row r="136" spans="1:7" outlineLevel="1" x14ac:dyDescent="0.2">
      <c r="A136" s="5"/>
      <c r="B136" s="5"/>
      <c r="C136" s="9"/>
      <c r="D136" s="5" t="s">
        <v>7</v>
      </c>
      <c r="E136" s="68">
        <v>10</v>
      </c>
      <c r="F136" s="68">
        <f>E136</f>
        <v>10</v>
      </c>
      <c r="G136" s="8">
        <f>F136+Jul!G136</f>
        <v>69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F137+Jul!G137</f>
        <v>0</v>
      </c>
    </row>
    <row r="138" spans="1:7" x14ac:dyDescent="0.2">
      <c r="A138" s="5"/>
      <c r="B138" s="5"/>
      <c r="C138" s="9" t="s">
        <v>3</v>
      </c>
      <c r="E138" s="67">
        <f>SUM(E139:E140)</f>
        <v>4</v>
      </c>
      <c r="F138" s="67">
        <f>SUM(F139:F140)</f>
        <v>4</v>
      </c>
      <c r="G138" s="10">
        <f>F138+Jul!G138</f>
        <v>1050</v>
      </c>
    </row>
    <row r="139" spans="1:7" outlineLevel="1" x14ac:dyDescent="0.2">
      <c r="A139" s="5"/>
      <c r="B139" s="5"/>
      <c r="D139" s="5" t="s">
        <v>9</v>
      </c>
      <c r="E139" s="68">
        <v>0</v>
      </c>
      <c r="F139" s="68">
        <f>E139</f>
        <v>0</v>
      </c>
      <c r="G139" s="8">
        <f>F139+Jul!G139</f>
        <v>86</v>
      </c>
    </row>
    <row r="140" spans="1:7" outlineLevel="1" x14ac:dyDescent="0.2">
      <c r="A140" s="5"/>
      <c r="B140" s="5"/>
      <c r="D140" s="5" t="s">
        <v>10</v>
      </c>
      <c r="E140" s="68">
        <v>4</v>
      </c>
      <c r="F140" s="68">
        <f>E140</f>
        <v>4</v>
      </c>
      <c r="G140" s="8">
        <f>F140+Jul!G140</f>
        <v>964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5</v>
      </c>
      <c r="F141" s="67">
        <f>SUM(F142:F143)</f>
        <v>11</v>
      </c>
      <c r="G141" s="10">
        <f>F141+Jul!G141</f>
        <v>261</v>
      </c>
    </row>
    <row r="142" spans="1:7" outlineLevel="1" x14ac:dyDescent="0.2">
      <c r="A142" s="5"/>
      <c r="B142" s="5"/>
      <c r="D142" s="5" t="s">
        <v>11</v>
      </c>
      <c r="E142" s="68">
        <v>3</v>
      </c>
      <c r="F142" s="68">
        <f>E142</f>
        <v>3</v>
      </c>
      <c r="G142" s="8">
        <f>F142+Jul!G142</f>
        <v>137</v>
      </c>
    </row>
    <row r="143" spans="1:7" outlineLevel="1" x14ac:dyDescent="0.2">
      <c r="A143" s="5"/>
      <c r="B143" s="5"/>
      <c r="C143" s="5"/>
      <c r="D143" s="5" t="s">
        <v>12</v>
      </c>
      <c r="E143" s="68">
        <v>2</v>
      </c>
      <c r="F143" s="68">
        <f>E143*4</f>
        <v>8</v>
      </c>
      <c r="G143" s="8">
        <f>F143+Jul!G143</f>
        <v>124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F144+Jul!G144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321</v>
      </c>
      <c r="G145" s="13">
        <f>F145+Jul!G145</f>
        <v>4270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1876</v>
      </c>
      <c r="G147" s="10">
        <f>F147+Jul!G147</f>
        <v>22000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1555</v>
      </c>
      <c r="G148" s="8">
        <f>F148+Jul!G148</f>
        <v>17730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321</v>
      </c>
      <c r="G149" s="8">
        <f>F149+Jul!G149</f>
        <v>4270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1876</v>
      </c>
      <c r="G150" s="10">
        <f>F150+Jul!G150</f>
        <v>19805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1555</v>
      </c>
      <c r="G151" s="8">
        <f>F151+Jul!G151</f>
        <v>16049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321</v>
      </c>
      <c r="G152" s="8">
        <f>F152+Jul!G152</f>
        <v>3756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1207</v>
      </c>
      <c r="F154" s="65">
        <f>SUM(F155,F169)</f>
        <v>1982</v>
      </c>
      <c r="G154" s="16">
        <f>F154+Jul!G154</f>
        <v>18907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1207</v>
      </c>
      <c r="F155" s="66">
        <f>SUM(F156:F159,F163,F166)</f>
        <v>1348</v>
      </c>
      <c r="G155" s="13">
        <f>F155+Jul!G155</f>
        <v>10749</v>
      </c>
    </row>
    <row r="156" spans="1:7" x14ac:dyDescent="0.2">
      <c r="A156" s="5"/>
      <c r="B156" s="5"/>
      <c r="C156" s="9" t="s">
        <v>6</v>
      </c>
      <c r="D156" s="5"/>
      <c r="E156" s="67">
        <v>869</v>
      </c>
      <c r="F156" s="67">
        <f>E156</f>
        <v>869</v>
      </c>
      <c r="G156" s="10">
        <f>F156+Jul!G156</f>
        <v>4431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F157+Jul!G157</f>
        <v>2174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F158+Jul!G158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10</v>
      </c>
      <c r="F159" s="67">
        <f>SUM(F160:F162)</f>
        <v>10</v>
      </c>
      <c r="G159" s="10">
        <f>F159+Jul!G159</f>
        <v>84</v>
      </c>
    </row>
    <row r="160" spans="1:7" outlineLevel="1" x14ac:dyDescent="0.2">
      <c r="A160" s="5"/>
      <c r="B160" s="5"/>
      <c r="C160" s="9"/>
      <c r="D160" s="5" t="s">
        <v>6</v>
      </c>
      <c r="E160" s="68">
        <v>10</v>
      </c>
      <c r="F160" s="68">
        <f>E160</f>
        <v>10</v>
      </c>
      <c r="G160" s="8">
        <f>F160+Jul!G160</f>
        <v>84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F161+Jul!G161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F162+Jul!G162</f>
        <v>0</v>
      </c>
    </row>
    <row r="163" spans="1:7" x14ac:dyDescent="0.2">
      <c r="A163" s="5"/>
      <c r="B163" s="5"/>
      <c r="C163" s="9" t="s">
        <v>3</v>
      </c>
      <c r="E163" s="67">
        <f>SUM(E164:E165)</f>
        <v>186</v>
      </c>
      <c r="F163" s="67">
        <f>SUM(F164:F165)</f>
        <v>186</v>
      </c>
      <c r="G163" s="10">
        <f>F163+Jul!G163</f>
        <v>2217</v>
      </c>
    </row>
    <row r="164" spans="1:7" outlineLevel="1" x14ac:dyDescent="0.2">
      <c r="A164" s="5"/>
      <c r="B164" s="5"/>
      <c r="D164" s="5" t="s">
        <v>9</v>
      </c>
      <c r="E164" s="68">
        <v>22</v>
      </c>
      <c r="F164" s="68">
        <f>E164</f>
        <v>22</v>
      </c>
      <c r="G164" s="8">
        <f>F164+Jul!G164</f>
        <v>185</v>
      </c>
    </row>
    <row r="165" spans="1:7" outlineLevel="1" x14ac:dyDescent="0.2">
      <c r="A165" s="5"/>
      <c r="B165" s="5"/>
      <c r="D165" s="5" t="s">
        <v>10</v>
      </c>
      <c r="E165" s="68">
        <v>164</v>
      </c>
      <c r="F165" s="68">
        <f>E165</f>
        <v>164</v>
      </c>
      <c r="G165" s="8">
        <f>F165+Jul!G165</f>
        <v>2032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142</v>
      </c>
      <c r="F166" s="67">
        <f>SUM(F167:F168)</f>
        <v>283</v>
      </c>
      <c r="G166" s="10">
        <f>F166+Jul!G166</f>
        <v>1843</v>
      </c>
    </row>
    <row r="167" spans="1:7" outlineLevel="1" x14ac:dyDescent="0.2">
      <c r="A167" s="5"/>
      <c r="B167" s="5"/>
      <c r="D167" s="5" t="s">
        <v>11</v>
      </c>
      <c r="E167" s="68">
        <v>95</v>
      </c>
      <c r="F167" s="68">
        <f>E167</f>
        <v>95</v>
      </c>
      <c r="G167" s="8">
        <f>F167+Jul!G167</f>
        <v>551</v>
      </c>
    </row>
    <row r="168" spans="1:7" outlineLevel="1" x14ac:dyDescent="0.2">
      <c r="A168" s="5"/>
      <c r="B168" s="5"/>
      <c r="C168" s="5"/>
      <c r="D168" s="5" t="s">
        <v>12</v>
      </c>
      <c r="E168" s="68">
        <v>47</v>
      </c>
      <c r="F168" s="68">
        <f>E168*4</f>
        <v>188</v>
      </c>
      <c r="G168" s="8">
        <f>F168+Jul!G168</f>
        <v>1292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634</v>
      </c>
      <c r="G169" s="13">
        <f>F169+Jul!G169</f>
        <v>8158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1982</v>
      </c>
      <c r="G171" s="10">
        <f>F171+Jul!G171</f>
        <v>18907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1348</v>
      </c>
      <c r="G172" s="8">
        <f>F172+Jul!G172</f>
        <v>10749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634</v>
      </c>
      <c r="G173" s="8">
        <f>F173+Jul!G173</f>
        <v>8158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F174+Jul!G174</f>
        <v>4048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F175+Jul!G175</f>
        <v>3186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F176+Jul!G176</f>
        <v>862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1125</v>
      </c>
      <c r="F178" s="65">
        <f>SUM(F179,F195)</f>
        <v>2348</v>
      </c>
      <c r="G178" s="16">
        <f>F178+Jul!G178</f>
        <v>13764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1125</v>
      </c>
      <c r="F179" s="66">
        <f>SUM(F180:F183,F187,F190,F193:F194)</f>
        <v>1170</v>
      </c>
      <c r="G179" s="13">
        <f>F179+Jul!G179</f>
        <v>6281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F180+Jul!G180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F181+Jul!G181</f>
        <v>0</v>
      </c>
    </row>
    <row r="182" spans="1:7" x14ac:dyDescent="0.2">
      <c r="A182" s="5"/>
      <c r="B182" s="5"/>
      <c r="C182" s="9" t="s">
        <v>8</v>
      </c>
      <c r="D182" s="5"/>
      <c r="E182" s="67">
        <v>997</v>
      </c>
      <c r="F182" s="67">
        <f>E182</f>
        <v>997</v>
      </c>
      <c r="G182" s="10">
        <f>F182+Jul!G182</f>
        <v>5172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8</v>
      </c>
      <c r="F183" s="67">
        <f>SUM(F184:F186)</f>
        <v>8</v>
      </c>
      <c r="G183" s="10">
        <f>F183+Jul!G183</f>
        <v>56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F184+Jul!G184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F185+Jul!G185</f>
        <v>9</v>
      </c>
    </row>
    <row r="186" spans="1:7" outlineLevel="1" x14ac:dyDescent="0.2">
      <c r="A186" s="5"/>
      <c r="B186" s="5"/>
      <c r="C186" s="9"/>
      <c r="D186" s="5" t="s">
        <v>8</v>
      </c>
      <c r="E186" s="68">
        <v>8</v>
      </c>
      <c r="F186" s="68">
        <f>E186</f>
        <v>8</v>
      </c>
      <c r="G186" s="8">
        <f>F186+Jul!G186</f>
        <v>47</v>
      </c>
    </row>
    <row r="187" spans="1:7" x14ac:dyDescent="0.2">
      <c r="A187" s="5"/>
      <c r="B187" s="5"/>
      <c r="C187" s="9" t="s">
        <v>3</v>
      </c>
      <c r="E187" s="67">
        <f>SUM(E188:E189)</f>
        <v>68</v>
      </c>
      <c r="F187" s="67">
        <f>SUM(F188:F189)</f>
        <v>68</v>
      </c>
      <c r="G187" s="10">
        <f>F187+Jul!G187</f>
        <v>569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F188+Jul!G188</f>
        <v>0</v>
      </c>
    </row>
    <row r="189" spans="1:7" outlineLevel="1" x14ac:dyDescent="0.2">
      <c r="A189" s="5"/>
      <c r="B189" s="5"/>
      <c r="D189" s="5" t="s">
        <v>10</v>
      </c>
      <c r="E189" s="68">
        <v>68</v>
      </c>
      <c r="F189" s="68">
        <f>E189</f>
        <v>68</v>
      </c>
      <c r="G189" s="8">
        <f>F189+Jul!G189</f>
        <v>569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52</v>
      </c>
      <c r="F190" s="67">
        <f>SUM(F191:F192)</f>
        <v>97</v>
      </c>
      <c r="G190" s="10">
        <f>F190+Jul!G190</f>
        <v>484</v>
      </c>
    </row>
    <row r="191" spans="1:7" outlineLevel="1" x14ac:dyDescent="0.2">
      <c r="A191" s="5"/>
      <c r="B191" s="5"/>
      <c r="D191" s="5" t="s">
        <v>11</v>
      </c>
      <c r="E191" s="68">
        <v>37</v>
      </c>
      <c r="F191" s="68">
        <f>E191</f>
        <v>37</v>
      </c>
      <c r="G191" s="8">
        <f>F191+Jul!G191</f>
        <v>128</v>
      </c>
    </row>
    <row r="192" spans="1:7" outlineLevel="1" x14ac:dyDescent="0.2">
      <c r="A192" s="5"/>
      <c r="B192" s="5"/>
      <c r="C192" s="5"/>
      <c r="D192" s="5" t="s">
        <v>12</v>
      </c>
      <c r="E192" s="68">
        <v>15</v>
      </c>
      <c r="F192" s="68">
        <f>E192*4</f>
        <v>60</v>
      </c>
      <c r="G192" s="8">
        <f>F192+Jul!G192</f>
        <v>356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F193+Jul!G193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F194+Jul!G194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1178</v>
      </c>
      <c r="G195" s="13">
        <f>F195+Jul!G195</f>
        <v>7483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100</v>
      </c>
      <c r="G197" s="10">
        <f>F197+Jul!G197</f>
        <v>400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F198+Jul!G198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100</v>
      </c>
      <c r="G199" s="8">
        <f>F199+Jul!G199</f>
        <v>400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2248</v>
      </c>
      <c r="G200" s="10">
        <f>F200+Jul!G200</f>
        <v>13364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1170</v>
      </c>
      <c r="G201" s="8">
        <f>F201+Jul!G201</f>
        <v>6281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v>1078</v>
      </c>
      <c r="G202" s="8">
        <f>F202+Jul!G202</f>
        <v>7083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3137</v>
      </c>
      <c r="F204" s="65">
        <f>SUM(F205,F219)</f>
        <v>4907</v>
      </c>
      <c r="G204" s="16">
        <f>F204+Jul!G204</f>
        <v>61798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3137</v>
      </c>
      <c r="F205" s="66">
        <f>SUM(F206:F209,F213,F216)</f>
        <v>3140</v>
      </c>
      <c r="G205" s="13">
        <f>F205+Jul!G205</f>
        <v>24607</v>
      </c>
    </row>
    <row r="206" spans="1:7" x14ac:dyDescent="0.2">
      <c r="A206" s="5"/>
      <c r="B206" s="5"/>
      <c r="C206" s="9" t="s">
        <v>6</v>
      </c>
      <c r="D206" s="5"/>
      <c r="E206" s="67">
        <v>0</v>
      </c>
      <c r="F206" s="67">
        <f>E206</f>
        <v>0</v>
      </c>
      <c r="G206" s="10">
        <f>F206+Jul!G206</f>
        <v>3254</v>
      </c>
    </row>
    <row r="207" spans="1:7" x14ac:dyDescent="0.2">
      <c r="A207" s="5"/>
      <c r="B207" s="5"/>
      <c r="C207" s="9" t="s">
        <v>7</v>
      </c>
      <c r="D207" s="5"/>
      <c r="E207" s="67">
        <v>3052</v>
      </c>
      <c r="F207" s="67">
        <f>E207</f>
        <v>3052</v>
      </c>
      <c r="G207" s="10">
        <f>F207+Jul!G207</f>
        <v>20826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F208+Jul!G208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78</v>
      </c>
      <c r="F209" s="67">
        <f>SUM(F210:F212)</f>
        <v>78</v>
      </c>
      <c r="G209" s="10">
        <f>F209+Jul!G209</f>
        <v>461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F210+Jul!G210</f>
        <v>49</v>
      </c>
    </row>
    <row r="211" spans="1:7" outlineLevel="1" x14ac:dyDescent="0.2">
      <c r="A211" s="5"/>
      <c r="B211" s="5"/>
      <c r="C211" s="9"/>
      <c r="D211" s="5" t="s">
        <v>7</v>
      </c>
      <c r="E211" s="68">
        <v>78</v>
      </c>
      <c r="F211" s="68">
        <f>E211</f>
        <v>78</v>
      </c>
      <c r="G211" s="8">
        <f>F211+Jul!G211</f>
        <v>409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F212+Jul!G212</f>
        <v>3</v>
      </c>
    </row>
    <row r="213" spans="1:7" x14ac:dyDescent="0.2">
      <c r="A213" s="5"/>
      <c r="B213" s="5"/>
      <c r="C213" s="9" t="s">
        <v>3</v>
      </c>
      <c r="E213" s="67">
        <f>SUM(E214:E215)</f>
        <v>0</v>
      </c>
      <c r="F213" s="67">
        <f>SUM(F214:F215)</f>
        <v>0</v>
      </c>
      <c r="G213" s="10">
        <f>F213+Jul!G213</f>
        <v>15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F214+Jul!G214</f>
        <v>0</v>
      </c>
    </row>
    <row r="215" spans="1:7" outlineLevel="1" x14ac:dyDescent="0.2">
      <c r="A215" s="5"/>
      <c r="B215" s="5"/>
      <c r="D215" s="5" t="s">
        <v>10</v>
      </c>
      <c r="E215" s="68">
        <v>0</v>
      </c>
      <c r="F215" s="68">
        <f>E215</f>
        <v>0</v>
      </c>
      <c r="G215" s="8">
        <f>F215+Jul!G215</f>
        <v>7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7</v>
      </c>
      <c r="F216" s="67">
        <f>SUM(F217:F218)</f>
        <v>10</v>
      </c>
      <c r="G216" s="10">
        <f>F216+Jul!G216</f>
        <v>51</v>
      </c>
    </row>
    <row r="217" spans="1:7" outlineLevel="1" x14ac:dyDescent="0.2">
      <c r="A217" s="5"/>
      <c r="B217" s="5"/>
      <c r="D217" s="5" t="s">
        <v>11</v>
      </c>
      <c r="E217" s="68">
        <v>6</v>
      </c>
      <c r="F217" s="68">
        <f>E217</f>
        <v>6</v>
      </c>
      <c r="G217" s="8">
        <f>F217+Jul!G217</f>
        <v>27</v>
      </c>
    </row>
    <row r="218" spans="1:7" outlineLevel="1" x14ac:dyDescent="0.2">
      <c r="A218" s="5"/>
      <c r="B218" s="5"/>
      <c r="C218" s="5"/>
      <c r="D218" s="5" t="s">
        <v>12</v>
      </c>
      <c r="E218" s="68">
        <v>1</v>
      </c>
      <c r="F218" s="68">
        <f>E218*4</f>
        <v>4</v>
      </c>
      <c r="G218" s="8">
        <f>F218+Jul!G218</f>
        <v>24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1767</v>
      </c>
      <c r="G219" s="13">
        <f>F219+Jul!G219</f>
        <v>37191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4907</v>
      </c>
      <c r="G221" s="10">
        <f>F221+Jul!G221</f>
        <v>61795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3140</v>
      </c>
      <c r="G222" s="8">
        <f>F222+Jul!G222</f>
        <v>24604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1767</v>
      </c>
      <c r="G223" s="8">
        <f>F223+Jul!G223</f>
        <v>37191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4907</v>
      </c>
      <c r="G224" s="10">
        <f>F224+Jul!G224</f>
        <v>54438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3140</v>
      </c>
      <c r="G225" s="8">
        <f>F225+Jul!G225</f>
        <v>21304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f>SUM(F219)</f>
        <v>1767</v>
      </c>
      <c r="G226" s="8">
        <f>F226+Jul!G226</f>
        <v>33134</v>
      </c>
    </row>
    <row r="227" spans="1:7" ht="15" x14ac:dyDescent="0.25">
      <c r="A227" s="11"/>
      <c r="B227" s="5"/>
      <c r="C227" s="11"/>
      <c r="D227" s="11"/>
      <c r="G227" s="8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2572</v>
      </c>
      <c r="F228" s="65">
        <f>SUM(F229,F243)</f>
        <v>5103</v>
      </c>
      <c r="G228" s="16">
        <f>F228+Jul!G228</f>
        <v>45942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2572</v>
      </c>
      <c r="F229" s="66">
        <f>SUM(F230:F233,F237,F240)</f>
        <v>2572</v>
      </c>
      <c r="G229" s="13">
        <f>F229+Jul!G229</f>
        <v>18700</v>
      </c>
    </row>
    <row r="230" spans="1:7" x14ac:dyDescent="0.2">
      <c r="A230" s="5"/>
      <c r="B230" s="5"/>
      <c r="C230" s="9" t="s">
        <v>6</v>
      </c>
      <c r="D230" s="5"/>
      <c r="E230" s="67">
        <v>2372</v>
      </c>
      <c r="F230" s="67">
        <f>E230</f>
        <v>2372</v>
      </c>
      <c r="G230" s="10">
        <f>F230+Jul!G230</f>
        <v>17387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F231+Jul!G231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F232+Jul!G232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61</v>
      </c>
      <c r="F233" s="67">
        <f>SUM(F234:F236)</f>
        <v>61</v>
      </c>
      <c r="G233" s="10">
        <f>F233+Jul!G233</f>
        <v>352</v>
      </c>
    </row>
    <row r="234" spans="1:7" outlineLevel="1" x14ac:dyDescent="0.2">
      <c r="A234" s="5"/>
      <c r="B234" s="5"/>
      <c r="C234" s="9"/>
      <c r="D234" s="5" t="s">
        <v>6</v>
      </c>
      <c r="E234" s="68">
        <v>61</v>
      </c>
      <c r="F234" s="68">
        <f>E234</f>
        <v>61</v>
      </c>
      <c r="G234" s="8">
        <f>F234+Jul!G234</f>
        <v>352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F235+Jul!G235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F236+Jul!G236</f>
        <v>0</v>
      </c>
    </row>
    <row r="237" spans="1:7" x14ac:dyDescent="0.2">
      <c r="A237" s="5"/>
      <c r="B237" s="5"/>
      <c r="C237" s="9" t="s">
        <v>3</v>
      </c>
      <c r="E237" s="67">
        <f>SUM(E238:E239)</f>
        <v>53</v>
      </c>
      <c r="F237" s="67">
        <f>SUM(F238:F239)</f>
        <v>53</v>
      </c>
      <c r="G237" s="10">
        <f>F237+Jul!G237</f>
        <v>331</v>
      </c>
    </row>
    <row r="238" spans="1:7" outlineLevel="1" x14ac:dyDescent="0.2">
      <c r="A238" s="5"/>
      <c r="B238" s="5"/>
      <c r="D238" s="5" t="s">
        <v>9</v>
      </c>
      <c r="E238" s="68">
        <v>53</v>
      </c>
      <c r="F238" s="68">
        <f>E238</f>
        <v>53</v>
      </c>
      <c r="G238" s="8">
        <f>F238+Jul!G238</f>
        <v>331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F239+Jul!G239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86</v>
      </c>
      <c r="F240" s="67">
        <f>SUM(F241:F242)</f>
        <v>86</v>
      </c>
      <c r="G240" s="10">
        <f>F240+Jul!G240</f>
        <v>630</v>
      </c>
    </row>
    <row r="241" spans="1:7" outlineLevel="1" x14ac:dyDescent="0.2">
      <c r="A241" s="5"/>
      <c r="B241" s="5"/>
      <c r="D241" s="5" t="s">
        <v>11</v>
      </c>
      <c r="E241" s="68">
        <v>86</v>
      </c>
      <c r="F241" s="68">
        <f>E241</f>
        <v>86</v>
      </c>
      <c r="G241" s="8">
        <f>F241+Jul!G241</f>
        <v>630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F242+Jul!G242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2531</v>
      </c>
      <c r="G243" s="13">
        <f>F243+Jul!G243</f>
        <v>27242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5103</v>
      </c>
      <c r="G245" s="10">
        <f>F245+Jul!G245</f>
        <v>45942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2572</v>
      </c>
      <c r="G246" s="8">
        <f>F246+Jul!G246</f>
        <v>18700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2531</v>
      </c>
      <c r="G247" s="8">
        <f>F247+Jul!G247</f>
        <v>27242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F248+Jul!G248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F249+Jul!G249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8">
        <f>F250+Jul!G250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54</v>
      </c>
      <c r="F255" s="72" t="s">
        <v>54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2565</v>
      </c>
      <c r="F257" s="13">
        <f>SUM(F258:F267)</f>
        <v>5148</v>
      </c>
      <c r="G257" s="13">
        <f>E257+Jul!G257</f>
        <v>26251</v>
      </c>
    </row>
    <row r="258" spans="1:7" x14ac:dyDescent="0.2">
      <c r="B258" s="9" t="s">
        <v>71</v>
      </c>
      <c r="C258" s="9"/>
      <c r="D258" s="9"/>
      <c r="E258" s="10">
        <v>164</v>
      </c>
      <c r="F258" s="10">
        <v>358</v>
      </c>
      <c r="G258" s="10">
        <f>E258+Jul!G258</f>
        <v>3108</v>
      </c>
    </row>
    <row r="259" spans="1:7" x14ac:dyDescent="0.2">
      <c r="B259" s="9" t="s">
        <v>18</v>
      </c>
      <c r="C259" s="9"/>
      <c r="D259" s="9"/>
      <c r="E259" s="10">
        <v>710</v>
      </c>
      <c r="F259" s="10">
        <v>1630</v>
      </c>
      <c r="G259" s="10">
        <f>E259+Jul!G259</f>
        <v>6746</v>
      </c>
    </row>
    <row r="260" spans="1:7" x14ac:dyDescent="0.2">
      <c r="B260" s="9" t="s">
        <v>19</v>
      </c>
      <c r="C260" s="9"/>
      <c r="D260" s="9"/>
      <c r="E260" s="10">
        <v>427</v>
      </c>
      <c r="F260" s="10">
        <v>941</v>
      </c>
      <c r="G260" s="10">
        <f>E260+Jul!G260</f>
        <v>2502</v>
      </c>
    </row>
    <row r="261" spans="1:7" x14ac:dyDescent="0.2">
      <c r="B261" s="9" t="s">
        <v>20</v>
      </c>
      <c r="C261" s="9"/>
      <c r="D261" s="9"/>
      <c r="E261" s="10">
        <v>399</v>
      </c>
      <c r="F261" s="10">
        <v>555</v>
      </c>
      <c r="G261" s="10">
        <f>E261+Jul!G261</f>
        <v>4805</v>
      </c>
    </row>
    <row r="262" spans="1:7" x14ac:dyDescent="0.2">
      <c r="B262" s="9" t="s">
        <v>21</v>
      </c>
      <c r="C262" s="9"/>
      <c r="D262" s="9"/>
      <c r="E262" s="10">
        <v>0</v>
      </c>
      <c r="F262" s="10">
        <v>230</v>
      </c>
      <c r="G262" s="10">
        <f>E262+Jul!G262</f>
        <v>536</v>
      </c>
    </row>
    <row r="263" spans="1:7" x14ac:dyDescent="0.2">
      <c r="B263" s="9" t="s">
        <v>22</v>
      </c>
      <c r="C263" s="9"/>
      <c r="D263" s="9"/>
      <c r="E263" s="10">
        <v>84</v>
      </c>
      <c r="F263" s="10">
        <v>118</v>
      </c>
      <c r="G263" s="10">
        <f>E263+Jul!G263</f>
        <v>826</v>
      </c>
    </row>
    <row r="264" spans="1:7" x14ac:dyDescent="0.2">
      <c r="B264" s="9" t="s">
        <v>23</v>
      </c>
      <c r="C264" s="9"/>
      <c r="D264" s="9"/>
      <c r="E264" s="10">
        <v>399</v>
      </c>
      <c r="F264" s="10">
        <v>555</v>
      </c>
      <c r="G264" s="10">
        <f>E264+Jul!G264</f>
        <v>4805</v>
      </c>
    </row>
    <row r="265" spans="1:7" x14ac:dyDescent="0.2">
      <c r="B265" s="9" t="s">
        <v>24</v>
      </c>
      <c r="C265" s="9"/>
      <c r="D265" s="9"/>
      <c r="E265" s="10">
        <v>174</v>
      </c>
      <c r="F265" s="10">
        <v>196</v>
      </c>
      <c r="G265" s="10">
        <f>E265+Jul!G265</f>
        <v>840</v>
      </c>
    </row>
    <row r="266" spans="1:7" x14ac:dyDescent="0.2">
      <c r="B266" s="9" t="s">
        <v>66</v>
      </c>
      <c r="C266" s="9"/>
      <c r="D266" s="9"/>
      <c r="E266" s="10">
        <v>92</v>
      </c>
      <c r="F266" s="10">
        <v>270</v>
      </c>
      <c r="G266" s="10">
        <f>E266+Jul!G266</f>
        <v>1135</v>
      </c>
    </row>
    <row r="267" spans="1:7" x14ac:dyDescent="0.2">
      <c r="B267" s="9" t="s">
        <v>70</v>
      </c>
      <c r="C267" s="9"/>
      <c r="D267" s="9"/>
      <c r="E267" s="10">
        <v>116</v>
      </c>
      <c r="F267" s="10">
        <v>295</v>
      </c>
      <c r="G267" s="10">
        <f>E267+Jul!G267</f>
        <v>948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13</vt:i4>
      </vt:variant>
      <vt:variant>
        <vt:lpstr>Diagramme</vt:lpstr>
      </vt:variant>
      <vt:variant>
        <vt:i4>2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Gesamt</vt:lpstr>
      <vt:lpstr>Jan</vt:lpstr>
      <vt:lpstr>Feb</vt:lpstr>
      <vt:lpstr>Mrz</vt:lpstr>
      <vt:lpstr>Apr</vt:lpstr>
      <vt:lpstr>Mai</vt:lpstr>
      <vt:lpstr>Jun</vt:lpstr>
      <vt:lpstr>Jul</vt:lpstr>
      <vt:lpstr>Aug</vt:lpstr>
      <vt:lpstr>Sep</vt:lpstr>
      <vt:lpstr>Okt</vt:lpstr>
      <vt:lpstr>Nov</vt:lpstr>
      <vt:lpstr>Dez</vt:lpstr>
      <vt:lpstr>Gesamtvergleich</vt:lpstr>
      <vt:lpstr>Einzelvergleich</vt:lpstr>
      <vt:lpstr>Apr!Drucktitel</vt:lpstr>
      <vt:lpstr>Aug!Drucktitel</vt:lpstr>
      <vt:lpstr>Dez!Drucktitel</vt:lpstr>
      <vt:lpstr>Feb!Drucktitel</vt:lpstr>
      <vt:lpstr>Jan!Drucktitel</vt:lpstr>
      <vt:lpstr>Jul!Drucktitel</vt:lpstr>
      <vt:lpstr>Jun!Drucktitel</vt:lpstr>
      <vt:lpstr>Mai!Drucktitel</vt:lpstr>
      <vt:lpstr>Mrz!Drucktitel</vt:lpstr>
      <vt:lpstr>Nov!Drucktitel</vt:lpstr>
      <vt:lpstr>Okt!Drucktitel</vt:lpstr>
      <vt:lpstr>Sep!Drucktitel</vt:lpstr>
    </vt:vector>
  </TitlesOfParts>
  <Company>Stadt Koeln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Stadt Köln</dc:creator>
  <cp:lastModifiedBy>schmicklerr</cp:lastModifiedBy>
  <cp:lastPrinted>2019-01-17T15:53:43Z</cp:lastPrinted>
  <dcterms:created xsi:type="dcterms:W3CDTF">2007-12-20T10:52:50Z</dcterms:created>
  <dcterms:modified xsi:type="dcterms:W3CDTF">2019-01-17T15:53:50Z</dcterms:modified>
</cp:coreProperties>
</file>